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peleoobjekti\JSC\"/>
    </mc:Choice>
  </mc:AlternateContent>
  <bookViews>
    <workbookView xWindow="0" yWindow="0" windowWidth="28800" windowHeight="11400" tabRatio="884"/>
  </bookViews>
  <sheets>
    <sheet name="Kronologija JS Crnopac" sheetId="13" r:id="rId1"/>
    <sheet name="Statistika JS Crnopac" sheetId="7" r:id="rId2"/>
    <sheet name="Grafički prikaz JS Crnopac" sheetId="8" r:id="rId3"/>
    <sheet name="Speleolozi JS Crnopac" sheetId="10" r:id="rId4"/>
    <sheet name="Udruge JS Crnopac" sheetId="12" r:id="rId5"/>
  </sheets>
  <definedNames>
    <definedName name="_xlnm.Print_Area" localSheetId="2">'Grafički prikaz JS Crnopac'!$A$1:$R$74</definedName>
    <definedName name="_xlnm.Print_Area" localSheetId="3">'Speleolozi JS Crnopac'!$A$1:$D$325</definedName>
    <definedName name="_xlnm.Print_Area" localSheetId="4">'Udruge JS Crnopac'!$A$1:$F$44</definedName>
    <definedName name="_xlnm.Print_Titles" localSheetId="0">'Kronologija JS Crnopac'!$4:$4</definedName>
    <definedName name="_xlnm.Print_Titles" localSheetId="3">'Speleolozi JS Crnopac'!$1:$1</definedName>
    <definedName name="_xlnm.Print_Titles" localSheetId="4">'Udruge JS Crnopac'!$1:$1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7" l="1"/>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A3" i="12" l="1"/>
  <c r="A4" i="12" s="1"/>
  <c r="A5" i="12" s="1"/>
  <c r="A6" i="12" s="1"/>
  <c r="A7" i="12" s="1"/>
  <c r="A26" i="10"/>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5" i="10" s="1"/>
  <c r="A396" i="10" s="1"/>
  <c r="A397" i="10" s="1"/>
  <c r="A398" i="10" s="1"/>
  <c r="A399" i="10" s="1"/>
  <c r="A400" i="10" s="1"/>
  <c r="A401" i="10" s="1"/>
  <c r="A402" i="10" s="1"/>
  <c r="A403" i="10" s="1"/>
  <c r="A404" i="10" s="1"/>
  <c r="A405" i="10" s="1"/>
  <c r="A406" i="10" s="1"/>
  <c r="D82" i="7"/>
  <c r="C8" i="7" l="1"/>
  <c r="D81" i="7" l="1"/>
  <c r="A3" i="10" l="1"/>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B4" i="7"/>
  <c r="D80" i="7" l="1"/>
  <c r="E255" i="13" l="1"/>
  <c r="D79" i="7" l="1"/>
  <c r="D78" i="7" l="1"/>
  <c r="F198" i="13" l="1"/>
  <c r="F199" i="13" s="1"/>
  <c r="F200" i="13" s="1"/>
  <c r="F201" i="13" s="1"/>
  <c r="D77" i="7" l="1"/>
  <c r="D76" i="7" l="1"/>
  <c r="D75" i="7"/>
  <c r="D74" i="7"/>
  <c r="D73" i="7"/>
  <c r="D72" i="7"/>
  <c r="D71" i="7"/>
  <c r="D70" i="7"/>
  <c r="D69" i="7"/>
  <c r="D68" i="7"/>
  <c r="D67" i="7"/>
  <c r="D66" i="7"/>
  <c r="D65" i="7"/>
  <c r="D64" i="7"/>
  <c r="D63" i="7"/>
  <c r="D62" i="7"/>
  <c r="D61" i="7"/>
  <c r="C6" i="7"/>
  <c r="C5" i="7" l="1"/>
  <c r="A8" i="12"/>
  <c r="A9" i="12"/>
  <c r="A10" i="12"/>
  <c r="A11" i="12"/>
  <c r="A12" i="12"/>
  <c r="A13" i="12"/>
  <c r="A14" i="12"/>
  <c r="A15" i="12"/>
  <c r="A16" i="12"/>
  <c r="A17" i="12"/>
  <c r="A18" i="12" s="1"/>
  <c r="A19" i="12" s="1"/>
  <c r="A20" i="12" s="1"/>
  <c r="A21" i="12" s="1"/>
  <c r="A22" i="12" s="1"/>
  <c r="A23" i="12" s="1"/>
  <c r="A24" i="12" s="1"/>
  <c r="A25" i="12" s="1"/>
  <c r="A26" i="12" s="1"/>
  <c r="A27" i="12" s="1"/>
  <c r="A28" i="12" s="1"/>
  <c r="A29" i="12" s="1"/>
</calcChain>
</file>

<file path=xl/sharedStrings.xml><?xml version="1.0" encoding="utf-8"?>
<sst xmlns="http://schemas.openxmlformats.org/spreadsheetml/2006/main" count="2699" uniqueCount="2058">
  <si>
    <t>R.B.</t>
  </si>
  <si>
    <t>Datum istraživanja</t>
  </si>
  <si>
    <t>Sudionici istraživanja</t>
  </si>
  <si>
    <t>Mjesto istraživanja</t>
  </si>
  <si>
    <t>Teo Barišić, Jurjana Radaljac, Darko Bačić (SOSvM)</t>
  </si>
  <si>
    <t>pronađen ulaz</t>
  </si>
  <si>
    <t>Opremanje ulazne vertikale, kopanje prolaza u pijesku u Divoti pješčare, klesanje prolaza pred Grlićem. topografsko snimanje do -168m</t>
  </si>
  <si>
    <t>Prolaz kroz Grlić topografsko snimanje do -288m.</t>
  </si>
  <si>
    <t>HGSS: Darko Bakšić, Igor Jelinić, Marin Glušević, Slaven Boban, Ivica Čukušić + ?</t>
  </si>
  <si>
    <t>Nekoliko članova HGSS-a nakon vježbe u Munižabi posjećuje KG.</t>
  </si>
  <si>
    <t>Aida i Teo Barišić, Božidar Branica (SOSvM)</t>
  </si>
  <si>
    <t>Aida i Teo Barišić, vani Mladen Vranjić (SOSvM)</t>
  </si>
  <si>
    <t>Istraživanje jame Zlatne godine -93m iznad KG.</t>
  </si>
  <si>
    <t>Speleološki logor: 06/07.08. istražene jame Jami Tomi, Živina, Bošiš, Mudrijaška, Vriština i Tri u dva, 8-12.08. Lude sedamdesete dide Vladimira Irenine igrarije,  Zle pice, Vibrator do -432m .</t>
  </si>
  <si>
    <t>13.08. istražene jame Pužjak i Oz</t>
  </si>
  <si>
    <t>12.-13.11.2005.</t>
  </si>
  <si>
    <t>Vrata percepcije, Kliza, Tzingy</t>
  </si>
  <si>
    <t>10.12.2005.</t>
  </si>
  <si>
    <t>Pod Meduzom, Amazona, Ašov must go on</t>
  </si>
  <si>
    <t>Namjera je bila napasti donje dijelove no brzotopeći led je stvorio slap na izlazu iz Grlića te je cijela akcija preusmjerena na gornje dijelove odnosno u kanalima na 100m dubine. Igre bez granica, Svinjske nogice, Kitobran, Kontrapunkt, Tko bi gore.., Tiha noć, Brački kanal, Kvačica</t>
  </si>
  <si>
    <t>Vicina voda do -465m, Divlji zapad, Picigin, Tumbina, Eko dvorana, Aircondition, Vukojebina, Ljigi, Marijetin prolaz, Jaje Gačešino, Teova špijunka, Pjegavi meandar</t>
  </si>
  <si>
    <t>Ivica Čukučić, Tihana Boban, Luka Mudronja, Marinko Malenica, Maja Dasović, Pero ? (SOV), Aida (SOSvM), I.Glavas, Ž.Grgačević i I.Jelenčić prosetali donjim, a zeljeznicari gornjim etazama.</t>
  </si>
  <si>
    <t>Divlji zapad, Skalialinada</t>
  </si>
  <si>
    <t>Zekin žuboreći potočić, Simple Minds, PušiOna, Svi vrazi, Nutela</t>
  </si>
  <si>
    <t>Palačinka , Ninin ples</t>
  </si>
  <si>
    <t>Kantina na kantunu u Kontinuumu, Kapavica, Mala mare</t>
  </si>
  <si>
    <t>Ledena Kokoš, Žorž pušiti! Malo nas je, Blankin kanal , Božja brada</t>
  </si>
  <si>
    <t>Moja Afrika, Dva kišobrana, Žirafa, Kocka, Razvratnica, Kavijar</t>
  </si>
  <si>
    <t>Ćoravica, Kupus, Makita, Stari Šišmiš, O 'dojak</t>
  </si>
  <si>
    <t>Perzijska ljubav, Gracija, Olovne čizmice, Hijeroglifni kutak, Upitničak</t>
  </si>
  <si>
    <t>Ko te ima taj te nema, Hohenberg, Babuške, Makrame,  Stari šišmiš, Čmarni ubruščići</t>
  </si>
  <si>
    <t>Aida i Teo Barišić, Blanka Lučić i Ivan Mijat (SOSvM), Marin Glušević i Krešimir Prskalo (SOM)</t>
  </si>
  <si>
    <t>Prolaz miša od Božidara, Četrivode, Korizmeni kanal, Splitski akvarel, Vodopišalo, PMS</t>
  </si>
  <si>
    <t>Pukni me (laserom), Dinamični kanal, Brabonjci,</t>
  </si>
  <si>
    <t>Novi val, Grimasnica, Nemam pojma, Superman</t>
  </si>
  <si>
    <t>19.-21.10.2007.</t>
  </si>
  <si>
    <t>Marin Glušević, Goran Rnjak-  SOM</t>
  </si>
  <si>
    <t>El Kitapena</t>
  </si>
  <si>
    <t>23.-25.11.2007.</t>
  </si>
  <si>
    <t>Spitofix, Hajdapucamo</t>
  </si>
  <si>
    <t>14.-16.12. 2007.</t>
  </si>
  <si>
    <t>Marin Glušević, Goran Rnjak - Vjetar, Silvana Vukušić - Mala, Krešimir Prskalo (SOM), Katja Milišić (SO PK Split), Davor Cvitanić (SO Profunda), Ivica Beović (SOIm), Teo Barišić (SOSvM)</t>
  </si>
  <si>
    <t>Meandrix, Slatki svršuljak, Brabonjci</t>
  </si>
  <si>
    <t>Ana i Darko Bakšić, Predrag Štrbac, Matija Čepelak (SOV), Anton Vukičević (SOPr) i Teo Barišić (SOSvM)</t>
  </si>
  <si>
    <t>Kitajski, Brabonjci</t>
  </si>
  <si>
    <t>Shqiperia, Brabonjci</t>
  </si>
  <si>
    <t>Anton Vukičević, Željko Vukušić i Šime Džapo (SOPr), Goran Rnjak (SOM), Teo i Luka Domagoj Barišić (SOSvM)</t>
  </si>
  <si>
    <t>Drek, Brabonjci, Bakin preparat</t>
  </si>
  <si>
    <t>Pantagana, (Š)Krtica</t>
  </si>
  <si>
    <t>Fjombo, Kopačka rit</t>
  </si>
  <si>
    <t>Bronkita, MMM, Kastrator</t>
  </si>
  <si>
    <t>Ana i Darko Bakšić, Aleksandar Hadeljan, Matija Čepelak (SOV) , Antun Vukičević (SOPr), Aida i Teo Barišić i Marica Mihaljević (SOSvM), Marin Glušević (SOM), Katja Milišić (SO PK Split), Miljenko Gerić iz PD Castum Lovia</t>
  </si>
  <si>
    <t>Kitasan, Desetka, Bronkita</t>
  </si>
  <si>
    <t>Ana i Darko Bakšić (SOV) Rajko Bračić, Boris Šajštegalj i Mojca Hribernik (JK Speleos-Siga Velenje)</t>
  </si>
  <si>
    <t>Pantagana, Jeke jeke, Kitasan, Sivi rov, Kitakaze</t>
  </si>
  <si>
    <t>Teo Barišić (SOSvM), Goran Rnjak (SOM)</t>
  </si>
  <si>
    <t>Big bukica, Bolna S'Lutanja</t>
  </si>
  <si>
    <t>Anton Vukičević, Željko Vukušić, Tomislav Jerković, Tomislav Pamuković i Šime Džapo (SOPr)</t>
  </si>
  <si>
    <t>Otrov (Kopačka rit)</t>
  </si>
  <si>
    <t>Tondini kralja Antuna, Bolna S'Lutanja, Adekvatni zaplet</t>
  </si>
  <si>
    <t>Bolna S'Lutanja</t>
  </si>
  <si>
    <t>23.-24.10.2008.</t>
  </si>
  <si>
    <t>Antun Vukičević (SOPr), Goran Rnjak (SOM)</t>
  </si>
  <si>
    <t>Fjombo</t>
  </si>
  <si>
    <t>Ana i Darko Bakšić, Luka Mudronja, Matija Čepelak i Marta Malenica (SOV)</t>
  </si>
  <si>
    <t>Los Colorados, An cvaj draj</t>
  </si>
  <si>
    <t>Otrov, After</t>
  </si>
  <si>
    <t>Irena, Nikolina, Aida i Teo Barišić, Blanka Lučić, Ante Ercegović, Antonija Mihaljević (SOSvM) Ivan Došen i Mile Močić (SOPr)</t>
  </si>
  <si>
    <t>Gaudi, Sv.Ante, DM</t>
  </si>
  <si>
    <t>Jedanaestica, Lezi doli pa se malo igraj</t>
  </si>
  <si>
    <t>Marin Glušević (SOM) Katja Milišić (PK Split), Aida Barišić (SOSvM), Mile Močić (SOPr)</t>
  </si>
  <si>
    <t>Te-Jo-Ni-Je-Bi-Jo, Škina</t>
  </si>
  <si>
    <t>Marin Glušević, Ivan Bučan, Goran Rnjak, Dubravka Cukrov, Ante Markoč, Ivan ? (SOM) Katja Milišić (PK Split), Irena, Nikolina i Aida  Barišić (SOSvM), ) Ivan Došen  (SOPr)</t>
  </si>
  <si>
    <t>Dvoranica</t>
  </si>
  <si>
    <t>Guzodavova jazbina, Eliminator, Nejc</t>
  </si>
  <si>
    <t>Anton Vukičević, Ivan Došen (SOPr), Aida Barišić. Marica i Antonija Mihaljević (SOSvM) kroz Kitu Gaćešinu, Bernard Bregar, Robert Rosić (SOŽ), Dalibor Reš, Vlado Špehar (SU Estavela), Damir Slatinac (SKOL), Željko Vukušić (SO Promina), Teo Barišić (SOSvM) kroz Draženovu</t>
  </si>
  <si>
    <t>Darko Bakšić, Ana Bakšić, Tea Selaković (SOV), Goran Rnjak (SOM), Teo Barišić, Blanka Lučić (SOSvM)</t>
  </si>
  <si>
    <t>Svlačionica</t>
  </si>
  <si>
    <t>20.-22.11.2009.</t>
  </si>
  <si>
    <t>Teo Barišić, Nikolina Barišić (SOSvM), Željko Vukušić (SOPr)</t>
  </si>
  <si>
    <t>Gljak</t>
  </si>
  <si>
    <t>Gornja Amazona, Samo se vi kopajte, Samo se vi pucajte, Aidine vjetrenjače, Bakšin penj – Svemu dođe kraj</t>
  </si>
  <si>
    <t>Penj nad Gracijom, Šljiva</t>
  </si>
  <si>
    <t>Šljiva</t>
  </si>
  <si>
    <t>NU kanala, Sperminator</t>
  </si>
  <si>
    <t>Rampa kamin, Đe me nađe</t>
  </si>
  <si>
    <t>Otomansko carstvo, Kimoja</t>
  </si>
  <si>
    <t>Duša iznad ulaza u KG</t>
  </si>
  <si>
    <t>Aida i Teo Barišić, Antonija i Marica Mihaljević (SO SvM), Dalibor Reš (SUE), Željko Vukušić (SOPr), Davor Cvitanić (SO Profunda)</t>
  </si>
  <si>
    <t>Farmville, Sve po 15, Stari tavan, Facebook</t>
  </si>
  <si>
    <t>19.-21.11.2010.</t>
  </si>
  <si>
    <t>Dina Kovač (SOV), Goran Rnjak (SOSvM)</t>
  </si>
  <si>
    <t>Sonja</t>
  </si>
  <si>
    <t>Goran Rnjak, Blanka Lučić (SOSvM)</t>
  </si>
  <si>
    <t>Manistri</t>
  </si>
  <si>
    <t>Ana Bakšić, Tea Selaković, Marko Rakovac, Darija Šarić, Marin Mustapić, Vedran Ferenčak (SOV), Domagoj Tomašković, Tomislav Guščić – Truli (SKS) i Kardi Županić (SD Istra), Dalibor Paar, Zvonimir Vrbanec (SOV),  Marko Erker, Jasna Kastivnik, Dejan Novak (Jamarsko drustvo Logatec), Bojan Jereb (Jamarsko drustvo Gorenja Vas) , Miha Staut, Ines Klinkon (Jamarski klub Zeleznicar) koji su obavili mikroklimatska mjerenja</t>
  </si>
  <si>
    <t>Hihotići</t>
  </si>
  <si>
    <t>Marko Rakovac, Tea Selaković, Dina Kovač, Ana Bakšić (SOV),: Vladimir Milutinović-Kobi (ASAK),  Goran Rnjak, Zlatan Trokić, Ante  Maleš (SOSvM), Katja Milišić, Marin Glušević, Ivica Perković  Dragan Vijnović (SOM),</t>
  </si>
  <si>
    <t>Minđuša, Lego dvorana,</t>
  </si>
  <si>
    <t>14.-16.10.2011.</t>
  </si>
  <si>
    <t>Marin Glušević, Katja Milišić (SOM), Jure Ćatipović, Mario Špar (HPD Kozjak), Marko Prelas i Toni Kovačić (SOIm), Domagoj Tomašković (SKS), Branko Jalžić (SOŽ) i (HBSD), Ive Alviž (SOSvM) i (SOV), Kardi Županići  (SD Istra – Pazin), Valentina Lipovec (SUKZ), Ronald Železnjak, Ana Bakšić, Tea Selaković, Marko Rakovac, Đuro Kuzumilović (SOV), Johann Culot (FSG)</t>
  </si>
  <si>
    <t>Kanal Bijele zastave</t>
  </si>
  <si>
    <t>28.-30.10.2011</t>
  </si>
  <si>
    <t>Hazarder</t>
  </si>
  <si>
    <t>Ana Bakšić, Zvonimir Vrbanec (SOV), Valentina Lipovec (SUKZ), Johann Culot (FSG)</t>
  </si>
  <si>
    <t>Super soap</t>
  </si>
  <si>
    <t>Veseljko</t>
  </si>
  <si>
    <t>10.-12.11.2011.</t>
  </si>
  <si>
    <t>Marko Rakovac (SOV), Valentina Lipovac (SUKZ), Johann Culot (FSG)</t>
  </si>
  <si>
    <t>Message in the bottom</t>
  </si>
  <si>
    <t>Marin Glušević, Katja Milišić, Ivica Perković (SOM), Goran Rnjak (SOSvM)</t>
  </si>
  <si>
    <t>Brave Pit</t>
  </si>
  <si>
    <t>10.-11.12.2011.</t>
  </si>
  <si>
    <t>Dalibor Jirkal – Dado, Ivan Mišur – Ivo, Stipe Tutiš, Zvonimir Završki, Vedran Jalžić, Danijel Malenica (SOŽ)</t>
  </si>
  <si>
    <t>Božja brada, Kitobran</t>
  </si>
  <si>
    <t xml:space="preserve">Ana Bakšić, Tea Selaković, Marko Rakovac (SOV), Domagoj Tomašković (SKS), Marin Glušević, Katja Milišić (SOM), Vladimir Milutinović-Kobi (ASAK) </t>
  </si>
  <si>
    <t>Veseljko, Tim ski meandar</t>
  </si>
  <si>
    <t>Ana Bakšić, Tea Selaković, Anja Žmegač, Ivan Limić, Darija Šarić, Marin Mustapić, Anita Trojanović, Andrija Perušić, Edo Vričić, Filip Filipović, Marinko Malenica, Dean Bratušek, Matija Čepelak, Vida Zrnčić, Neno Suvajac (SOV), Andrej Turina – Deda (SKS), Tamara Mihoci (HBSD)</t>
  </si>
  <si>
    <t>Nadgrađe i Dipšit</t>
  </si>
  <si>
    <t>Goran Rnjak – Vjetar, Mario Blatančić, Iva Pekas (SOSvM)</t>
  </si>
  <si>
    <t>Paranoja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</si>
  <si>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</si>
  <si>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</si>
  <si>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</si>
  <si>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</si>
  <si>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</si>
  <si>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</si>
  <si>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</si>
  <si>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</si>
  <si>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</si>
  <si>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</si>
  <si>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</si>
  <si>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</si>
  <si>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</si>
  <si>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</si>
  <si>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</si>
  <si>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</si>
  <si>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</si>
  <si>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</si>
  <si>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</si>
  <si>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</si>
  <si>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</si>
  <si>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</si>
  <si>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</si>
  <si>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</si>
  <si>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</si>
  <si>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</si>
  <si>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</si>
  <si>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</si>
  <si>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</si>
  <si>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</si>
  <si>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</si>
  <si>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</si>
  <si>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</si>
  <si>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</si>
  <si>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</si>
  <si>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</si>
  <si>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</si>
  <si>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</si>
  <si>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</si>
  <si>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</si>
  <si>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</si>
  <si>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</si>
  <si>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</si>
  <si>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</si>
  <si>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</si>
  <si>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</si>
  <si>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</si>
  <si>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</si>
  <si>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</si>
  <si>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</si>
  <si>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</si>
  <si>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</si>
  <si>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</si>
  <si>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</si>
  <si>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</si>
  <si>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</si>
  <si>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</si>
  <si>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</si>
  <si>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</si>
  <si>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</si>
  <si>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</si>
  <si>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</si>
  <si>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</si>
  <si>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</si>
  <si>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</si>
  <si>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</si>
  <si>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</si>
  <si>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</si>
  <si>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</si>
  <si>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</si>
  <si>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</si>
  <si>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</si>
  <si>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</si>
  <si>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</si>
  <si>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Aida, Teo,  &amp; Luka Domagoj Barišić, Ante Ercegovic, Ivan Mijat, Blanka Lucic, Mate Moric, Zorana Baranovic, Bozidar Branica (SOSvM),  Ana &amp; Darko Bakšić, Loris Redenikovic (SOV),Dalibor Jirkal, Robert Dado, Martina Borovec, Ivana Babić, Milivoj Uroić, Marko Budić, Marin Lukas i u prolazu Boltek, Tina i Nela Bosner (SOŽ), Nenad Kuzmanović, Ozren Dodić, Igor Jelinić, Marko Grgačević, Ivan Glavaš (SU Spelunka), Rudi Reš (SU Estavela), Marin Glušević, Filio Trgo (SOM), Davor Cvitanić (SO Profunda)</t>
  </si>
  <si>
    <t>Iznad Dipšita</t>
  </si>
  <si>
    <t>Rekognisciranje terena iznad KG</t>
  </si>
  <si>
    <t>Teo Barišić (SOSvM), Goran Rnjak  - Vjetar (SOM), Željko Vukušić (SO Promina)</t>
  </si>
  <si>
    <t>Tea Selaković, Ana Bakšić, Marko Rakovac (SOV) i Marin Lukas (SOŽ) Teo Barišić, (SOSvM)</t>
  </si>
  <si>
    <t>Goran Rnjak, Antonija Mihaljević (SOSvM), Mile Močić (SO Promina)</t>
  </si>
  <si>
    <t>Hihotići, Samoborček</t>
  </si>
  <si>
    <t>45.</t>
  </si>
  <si>
    <t>76.</t>
  </si>
  <si>
    <t>Metuzalem  -737m, Dugopolje</t>
  </si>
  <si>
    <t>77.</t>
  </si>
  <si>
    <t>istraživanje prekinuto radi spašavanja</t>
  </si>
  <si>
    <t>78.</t>
  </si>
  <si>
    <t>Vlažna Mađarica</t>
  </si>
  <si>
    <t>79.</t>
  </si>
  <si>
    <t>Lolek i Bolek</t>
  </si>
  <si>
    <t>80.</t>
  </si>
  <si>
    <t>Creamer</t>
  </si>
  <si>
    <t>Zlochat - divlji zapad</t>
  </si>
  <si>
    <t>Bosanska posla</t>
  </si>
  <si>
    <t>81.</t>
  </si>
  <si>
    <t>M.Glušević, Katja Milišić, Domenika Milišić,(SOM), Goran Rnjak, Mario Blatančić (SOSvM)</t>
  </si>
  <si>
    <t>82.</t>
  </si>
  <si>
    <t>Rečina, Pjegavac, Humani menadar,Spasoje</t>
  </si>
  <si>
    <t>Mario Blatančić, Goran Rnjak, Luka Dubravica (SOSvM), Dina Kovač (SOV), Bruno Bešker (SOPr)</t>
  </si>
  <si>
    <t>M.Glušević, Antonijo Plaziblat (SOM), Davor Cvitanić (SO Prufunda), Frane Kožemelj (SDŠ), Goran Rnjak - Vjetar (SOSvM)</t>
  </si>
  <si>
    <t>83.</t>
  </si>
  <si>
    <t>Zvjezdasti kristalići</t>
  </si>
  <si>
    <t>84.</t>
  </si>
  <si>
    <t>85.</t>
  </si>
  <si>
    <t>Kanal Hebežljivac</t>
  </si>
  <si>
    <t>Opa,Poletuša,Koraljni greben,Bajadera</t>
  </si>
  <si>
    <t>Marin Glušević i Katja Mlišić, (SOM) Davor Cvitanić (SO Profonda) i Krešimir Prskalo (SOL)</t>
  </si>
  <si>
    <t>86.</t>
  </si>
  <si>
    <t>Goran Rnjak, Teo Barišić, Mario Blatančić (SOSvM), Marin Glušević (SOM), Frane Kožemelj (SDŠ)</t>
  </si>
  <si>
    <t>Teova dvorana, Sveti Nikola, 25-ica</t>
  </si>
  <si>
    <t>87.</t>
  </si>
  <si>
    <t>Marijaći</t>
  </si>
  <si>
    <t>88.</t>
  </si>
  <si>
    <t>21.12.2013.</t>
  </si>
  <si>
    <t>Dvorana ispod Kitapene</t>
  </si>
  <si>
    <t>89.</t>
  </si>
  <si>
    <t>90.</t>
  </si>
  <si>
    <t>91.</t>
  </si>
  <si>
    <t>Bosanska posla (raspremanje)</t>
  </si>
  <si>
    <t>Pod Veseljkom</t>
  </si>
  <si>
    <t>Marijaći, Eliminator</t>
  </si>
  <si>
    <t>Ana Bakšić, Tea Selaković, Edo Vričić (SOV), školarci SOŽ - posjeta</t>
  </si>
  <si>
    <t>92.</t>
  </si>
  <si>
    <t xml:space="preserve">93. </t>
  </si>
  <si>
    <t>Glonđendan, Blatančić</t>
  </si>
  <si>
    <t>94.</t>
  </si>
  <si>
    <t>26.-30.7.2014.</t>
  </si>
  <si>
    <t>Ritin sifon</t>
  </si>
  <si>
    <t>95.</t>
  </si>
  <si>
    <t>14.-17.08.2014.</t>
  </si>
  <si>
    <t>Blatančić, Pod Starim tavanom, Ramiz II</t>
  </si>
  <si>
    <t>Antonija Mihaljević, Mario Blatančić, Goran Rnjak, Zlatan Trokić (SOSvM)</t>
  </si>
  <si>
    <t>96.</t>
  </si>
  <si>
    <t>29.-31.8.2014.</t>
  </si>
  <si>
    <t>Hajvan, Ramiz II</t>
  </si>
  <si>
    <t>Dalibor Paar, Stjepan Dubac i Tomo Ferega (SOV), Franci Gabrovšek (Slovenija), Gilly Elor (Amerika)</t>
  </si>
  <si>
    <t>97.</t>
  </si>
  <si>
    <t>Ana Bakšić i Stjepan Dubac (SOV), Katja Milišić i Marin Glušević (SOM)</t>
  </si>
  <si>
    <t xml:space="preserve">Anton Vukičević i Mladen Matetić (SOPr) , Goran Rnjak (SOM) i Teo Barišić (SOSvM) </t>
  </si>
  <si>
    <t>Aida i Teo Barišić, Goran Rnjak (SOSvM), Marin Glušević, Katja Milišić, Dragan Vujnović, Damir Ivanišević (SOM), Frane Kožemelj (SD Špiljar)</t>
  </si>
  <si>
    <t>Goran Rnjak, Teo Barišić, Antonija Mihaljević, Iva Pekas, Mario Blatančić, Zlatan Trokić, Matko Čvrljak (SOSvM), Mile Močić (SOPr)</t>
  </si>
  <si>
    <t>Ana Bakšić, Anja Žmegać, Marijan Marović, Vladimir Milutinović, Edo Vričić, Andrija Perušić (SOV) Marin Glušević, Katja Milišić, Antonijo Plazibat (SOM) Domagoj Tomašković, Ana Komerički (SKS), Neven Ris, Frane Kožemelj(SDŠ), Antonio Kovačević (SOI)</t>
  </si>
  <si>
    <t>Ispenjavanje vertikale – ulaza u veliki horizontalni kanal, raspremanje</t>
  </si>
  <si>
    <t>Usponom iz Gračaca se izašlo na novoprobijeni šumski put pred ulaz u KG</t>
  </si>
  <si>
    <t>Aida, Irena i Teo Barišić, Goran Rnjak (SOSvM)</t>
  </si>
  <si>
    <t>98.</t>
  </si>
  <si>
    <t>12.-14.12.2014.</t>
  </si>
  <si>
    <t>Ramiz II, Hello Kita</t>
  </si>
  <si>
    <t>99.</t>
  </si>
  <si>
    <t>100.</t>
  </si>
  <si>
    <t>24.-26.4.2015.</t>
  </si>
  <si>
    <t>Bezprizorni</t>
  </si>
  <si>
    <t>Hello Kita, Šibenski, Razbibriga, Čipi Čips, Salon</t>
  </si>
  <si>
    <t>101.</t>
  </si>
  <si>
    <t>102.</t>
  </si>
  <si>
    <t>30.4.-3.5.2015.</t>
  </si>
  <si>
    <t>Marijaći, Hello Kita</t>
  </si>
  <si>
    <t>15.-17.5.2015.</t>
  </si>
  <si>
    <t>SajkoKiler, Bile starke</t>
  </si>
  <si>
    <t>103.</t>
  </si>
  <si>
    <t>4.-6.6.2015.</t>
  </si>
  <si>
    <t>LaDolceKita</t>
  </si>
  <si>
    <t>104.</t>
  </si>
  <si>
    <t>PodZemlje, AlJezzera</t>
  </si>
  <si>
    <t>24.-27.6.2015.</t>
  </si>
  <si>
    <t>21.-27.6.2015.</t>
  </si>
  <si>
    <t>Ana Bakšić, Tanja Šinko, Marko Rakovac, Stjepan Dubac (SOV)</t>
  </si>
  <si>
    <t>Kita u Velebita, Imberlani,Čipi čips i Bijele zastave</t>
  </si>
  <si>
    <t>25.-27.6.2015.</t>
  </si>
  <si>
    <t>Edo Vričić, Nenad Suvajac, Darko Španja (SOV)</t>
  </si>
  <si>
    <t>Kita u Velebita, Imberlani</t>
  </si>
  <si>
    <t>105.</t>
  </si>
  <si>
    <t>Marijana Klisović, Aida i Teo Barišić (SOSvM)</t>
  </si>
  <si>
    <t>Neka, neka samo još malo!</t>
  </si>
  <si>
    <t>22.-25.8.2015.</t>
  </si>
  <si>
    <t>106.</t>
  </si>
  <si>
    <t>18.-20.9.2015.</t>
  </si>
  <si>
    <t>Ana Kardum, Aida i Teo Barišić (SOSvM)</t>
  </si>
  <si>
    <t>Šoderica</t>
  </si>
  <si>
    <t>107.</t>
  </si>
  <si>
    <t>7.-11.10.2015.</t>
  </si>
  <si>
    <t>Kita u Velebita</t>
  </si>
  <si>
    <t>Marijan Sutlović, Zvonimir Vrbanec (7.-10.) Stjepan Dubac, , Tanja Šinko, Tea Selaković, Darko Španja (9.-11.10.)(SOV)</t>
  </si>
  <si>
    <t>108.</t>
  </si>
  <si>
    <t>Marijan Sutlović i Nenad Suvajac (SOV)</t>
  </si>
  <si>
    <t>23.-25.10.2015.</t>
  </si>
  <si>
    <t>109.</t>
  </si>
  <si>
    <t>6.-8.11.2015.</t>
  </si>
  <si>
    <t>110.</t>
  </si>
  <si>
    <t>4.-6.12.2015.</t>
  </si>
  <si>
    <t>Aida i Teo Barišić (SOSvM); Stjepan Dubac (SOV)</t>
  </si>
  <si>
    <t>Jelena Zovko, Daniel Greblički, Vedran Ferenčak, Dalibor Paar (SOV)</t>
  </si>
  <si>
    <t>Marijan Sutlović i Stjepan Dubac (SOV); Ana Kardum,  Nada Škrlin, Aida i Teo Barišić (SOSvM)</t>
  </si>
  <si>
    <t>„U okviru znanstvenih istraživanja aktivnih i paleookolišnih procesa u jamama izvedena su mjerenja i uzorkovanja u okviru "podzemne mjerne postaje Kita Gaćešina" koja je uspostavljena još 2012. godine. Istraživanja su usmjerena na čitav niz tema, od praćenja svojstava zraka i vode, geokemijske i strukturne analize sedimenata i stijena te mikrostrukturna istraživanja. Osim razumijevanja procesa koji se odvijaju u špiljama i na površini uloga ovih istraživanja je i kontinuirano praćenje stanja u svrhu zaštite prirode.“</t>
  </si>
  <si>
    <t>Zaboravljene kosti</t>
  </si>
  <si>
    <t>S Nježnik i Kitarovićka</t>
  </si>
  <si>
    <t>111.</t>
  </si>
  <si>
    <t>9.4.2016.</t>
  </si>
  <si>
    <t>Teo Barišić i Goran Rnjak-Vjetar (SOSvM)</t>
  </si>
  <si>
    <t>Trudnica</t>
  </si>
  <si>
    <t>112.</t>
  </si>
  <si>
    <t>26.-29.5.2016.</t>
  </si>
  <si>
    <t>Blatarevo blato; Drenažna cijev</t>
  </si>
  <si>
    <t>Nebozemlje, Facebook</t>
  </si>
  <si>
    <t>Edo Vričić, Tanja Šinko, Tea Selaković,  Jelena Zovko, Daniel Greblički (SOV); Aleš Štrukelj, Ana Makovec (JD Rakek, Slovenija) i Mitja Mršek (JK Borovnica, Slovenija)</t>
  </si>
  <si>
    <t>113.</t>
  </si>
  <si>
    <t>22.-25.6.2016.</t>
  </si>
  <si>
    <t>Aida i Teo Barišić (SOSvM)</t>
  </si>
  <si>
    <t>Penj Ćorak;Otomansko carstvo; Facebook</t>
  </si>
  <si>
    <t>114.</t>
  </si>
  <si>
    <t>2.7.2016.</t>
  </si>
  <si>
    <t>Aida i Teo Barišić, Nikolina Crljenak, Marijana Klisović, Marta Pavić (SOSvM)</t>
  </si>
  <si>
    <t>Put slamki</t>
  </si>
  <si>
    <t>115.</t>
  </si>
  <si>
    <t>29.-31.10.2016.</t>
  </si>
  <si>
    <t>Promil</t>
  </si>
  <si>
    <t>116.</t>
  </si>
  <si>
    <t>5.-8.1.2017.</t>
  </si>
  <si>
    <t>Kanal bez K</t>
  </si>
  <si>
    <t>20.-22.1.2017.</t>
  </si>
  <si>
    <t>Tanja Šinko, Marijan Sutlović, Luka Havliček, Marko Rakovac (SOV)</t>
  </si>
  <si>
    <t>117.</t>
  </si>
  <si>
    <t>Hrustavi kanal; Skakavac</t>
  </si>
  <si>
    <t>118.</t>
  </si>
  <si>
    <t>Hrustavi; Auspuh; Borer Lee; Kiternica</t>
  </si>
  <si>
    <t>119.</t>
  </si>
  <si>
    <t>29.4.-1.5.2017.</t>
  </si>
  <si>
    <t>TosterSteron</t>
  </si>
  <si>
    <t>13.-16.4.2017.</t>
  </si>
  <si>
    <t>120.</t>
  </si>
  <si>
    <t>121.</t>
  </si>
  <si>
    <t>2.-4.6.2017.</t>
  </si>
  <si>
    <t>26-28.5.2017.</t>
  </si>
  <si>
    <t>Ana Mijić (Kardum), Aida i Teo Barišić (SOSvM)</t>
  </si>
  <si>
    <t>ŠpecoRaj</t>
  </si>
  <si>
    <t>Hrustavi</t>
  </si>
  <si>
    <t>MakOvnjača</t>
  </si>
  <si>
    <t>122.</t>
  </si>
  <si>
    <t>14.-18.6.2017.</t>
  </si>
  <si>
    <t>Kita u Velebita**</t>
  </si>
  <si>
    <t>Ramiz II, Hello Kita, Minđe pornjače*</t>
  </si>
  <si>
    <t>Novoistraženo DULJINA/LENGHT metar/meter</t>
  </si>
  <si>
    <t>Ukupno DULJINA/LENGHT metar/meter</t>
  </si>
  <si>
    <t>Ukupno DUBINA/DEPTH metar/meter</t>
  </si>
  <si>
    <t>23.-24.9.2017.</t>
  </si>
  <si>
    <t>Pičvajz</t>
  </si>
  <si>
    <t>123.</t>
  </si>
  <si>
    <t>124.</t>
  </si>
  <si>
    <t>125.</t>
  </si>
  <si>
    <t>Ana Kamenski, Filip Šarc (SKOL), Dalibor Paar, Ana Lipovac, Neven Prisuta, Bruno Ačkar i Ivan Grof (SOV)</t>
  </si>
  <si>
    <t>prikupljanje podataka sa znanstvenih instrumenata u gornjoj etaži te uzorkovanja stijena i sedimenata za daljnje geološke studije</t>
  </si>
  <si>
    <t>13.-15.10.2017.</t>
  </si>
  <si>
    <t>14.10.2017.</t>
  </si>
  <si>
    <t>Auspuh; Kazino</t>
  </si>
  <si>
    <t>126.</t>
  </si>
  <si>
    <t>6.-9.11.2017.</t>
  </si>
  <si>
    <t>Pavlin Dimitrov – Papi, Delcho Topalov – Dekata, Vasil Achiiski – Ludia, Filip Enchev – Ficho, Ani Gateva, Radoslav Nenkin (SC Pod Rb-Bugarska), Tsvetan Kosturkov i Marin Glušević (SOM)</t>
  </si>
  <si>
    <t>127.</t>
  </si>
  <si>
    <t>24.-26.11.2017.</t>
  </si>
  <si>
    <t>Kliza</t>
  </si>
  <si>
    <t>128.</t>
  </si>
  <si>
    <t>1.-3.12.2017.</t>
  </si>
  <si>
    <t>MakOvnjača; Lude 70te dide Vladimira</t>
  </si>
  <si>
    <t>Edo Vričić, Ela Kovač, Marina Grandić, Mak Sedmak (Martinović), Marko Ličko (SOV) i Lovel Kukuljan (SUE)</t>
  </si>
  <si>
    <t>Zločin i kazna; Živo blato</t>
  </si>
  <si>
    <t>129.</t>
  </si>
  <si>
    <t>29.12.2017.-1.1.2018.</t>
  </si>
  <si>
    <t>130.</t>
  </si>
  <si>
    <t>12.-14.1.2018.</t>
  </si>
  <si>
    <t>Jure Šarić, Ana Mijić, Aida i Teo Barišić (SOSvM)</t>
  </si>
  <si>
    <t>Sheldon</t>
  </si>
  <si>
    <t>Aida i Teo Barišić, Goran Rnjak (SOSvM), Marin Glušević, Katja Milišić (SOM), Dalibor Paar, Tea Selaković, Ana Bakšić, Matija Čepelak, Marko Rakovac, Anja Žmegač,  (SOV), Jelena Drakulić (SOD), Mateja Blažević (?), Dimitrije Dimitrijević, Vladimir Milutinović, Selena Blagojević, Jovana Živković (ASAK)</t>
  </si>
  <si>
    <t>Bugarski sifon*</t>
  </si>
  <si>
    <t>131.</t>
  </si>
  <si>
    <t>20.-22.4.2018.</t>
  </si>
  <si>
    <t>Aida i Teo Barišić (SOSvM); Hrvoje Petričević (SOV&amp;SOSvM)</t>
  </si>
  <si>
    <t>Kaprijanac; Magaruša</t>
  </si>
  <si>
    <t>132.</t>
  </si>
  <si>
    <t>133.</t>
  </si>
  <si>
    <t>27.-30.4.2018.</t>
  </si>
  <si>
    <t>28.4.-1.5.2018.</t>
  </si>
  <si>
    <t>Ana Bakšić, Tea Selaković, Marina Grandić, Stipe Vicković, Pava i Ana Vidić (SOV)</t>
  </si>
  <si>
    <t>Odvojak Auspuha; Neudane i Rastavljene žene</t>
  </si>
  <si>
    <t>Isskompleksirani prstenovi; SOBičak</t>
  </si>
  <si>
    <t>134.</t>
  </si>
  <si>
    <t>31.5.-3.6.2018.</t>
  </si>
  <si>
    <t>Živo Blato i Hrustavi</t>
  </si>
  <si>
    <t>1.-3.6.2018.</t>
  </si>
  <si>
    <t>Aida i Teo Barišić, Ivan Bilić (SOSvM); Hrvoje Petričević (SOV&amp;SOSvM);Tonči Visković (SOB&amp;SOSvM)</t>
  </si>
  <si>
    <t>Aida i Teo Barišić, Jure Šarić (SOSvM); Tonči Visković (SOB&amp;SOSvM)</t>
  </si>
  <si>
    <t>Najn van van i Isskomplekisrani prstenovi</t>
  </si>
  <si>
    <t>135.</t>
  </si>
  <si>
    <t>Mak Sedmak, Luka Ivančić, Gorana Perić, Marijan Sutlović a od 1.6. Vedran Ferenčak i Mia Šepčević (SOV)</t>
  </si>
  <si>
    <t>136.</t>
  </si>
  <si>
    <t>Teo Barišić, Jure Šarić (SOSvM);Tonči Visković (SOB&amp;SOSvM)</t>
  </si>
  <si>
    <t>21.-24.6.2018.</t>
  </si>
  <si>
    <t>Messi se vraća kući</t>
  </si>
  <si>
    <t>137.</t>
  </si>
  <si>
    <t>7.-9.9.2018.</t>
  </si>
  <si>
    <t>Aida i Teo Barišić, (SOSvM); Hrvoje Petričević (SOV&amp;SOSvM);Tonči Visković (SOB&amp;SOSvM); Marin Mašina i Mak Sedmak (SOV), Jagor Koprek (HPD Zagreb - Matica)</t>
  </si>
  <si>
    <t>Kme; Makovnjača</t>
  </si>
  <si>
    <t>138.</t>
  </si>
  <si>
    <t>14.-16.9.2018.</t>
  </si>
  <si>
    <t>Aida i Teo Barišić, (SOSvM)</t>
  </si>
  <si>
    <t>Minđa Pornjača; Kasabian</t>
  </si>
  <si>
    <t>139.</t>
  </si>
  <si>
    <t>5.-8.10.2018.</t>
  </si>
  <si>
    <t>Aida i Teo Barišić, Jure Šarić (SOSvM); Mak Sedmak i Vedran Ferenčak (SOV)</t>
  </si>
  <si>
    <t>The lunatic is in the hall; Makovnjača</t>
  </si>
  <si>
    <t>Ana Mijić (Kardum), Aida i Teo Barišić (SOSvM); Edo Vričić, Ela Kovač, Marina Grandić, Mak Sedmak (Martinović), Marko Ličko (SOV)</t>
  </si>
  <si>
    <t>Marko Rakovac, Ela Kovač, Marina Grandić, Mak Sedmak (Martinović) (SOV)</t>
  </si>
  <si>
    <t>Ana Mijić (Kardum), Aida i Teo Barišić (SOSvM); Mak Sedmak (Martinović) (SOV)</t>
  </si>
  <si>
    <t>Mak Sedmak (Martinović), Marijan Sutlović, Vedran Ferenčak (SOV)</t>
  </si>
  <si>
    <t>Jure Šarić, Aida i Teo Barišić (SOSvM); Mak Sedmak (Martinović) (SOV)</t>
  </si>
  <si>
    <t>Mak Sedmak (Martinović), Marijan Sutlović, Marina Grandić, Hrvoje Petričević, Marko Ličko, Domagoj Čajko (SOV)</t>
  </si>
  <si>
    <t>Valentina Plemenčić, Neven Prišuta, Maro Ličko i Mak Sedmak (Martinović) (SOV)</t>
  </si>
  <si>
    <t>Matija Čepelak, Marko Rakovac, Marijan Sutlović, Edo Vričić i Mak Sedmak (Martinović) (SOV)</t>
  </si>
  <si>
    <t>140.</t>
  </si>
  <si>
    <t>12.-14.10.2018.</t>
  </si>
  <si>
    <t>Aida i Teo Barišić, Jure Šarić (SOSvM)</t>
  </si>
  <si>
    <t>DaVinci; Pod Jeke Jeke</t>
  </si>
  <si>
    <t>141.</t>
  </si>
  <si>
    <t>26.-27.10.2018.</t>
  </si>
  <si>
    <t>Matija Čepelak, Marko Rakovac, Ana Lipovac i Niko Juričev (SOV)</t>
  </si>
  <si>
    <t>Ispod Švrće</t>
  </si>
  <si>
    <t>142.</t>
  </si>
  <si>
    <t>Casola Valsenio 2018</t>
  </si>
  <si>
    <t>143.</t>
  </si>
  <si>
    <t>9.-11.11.2018.</t>
  </si>
  <si>
    <t>11.-14.11.2018.</t>
  </si>
  <si>
    <t>Oggy i žohari</t>
  </si>
  <si>
    <t>144.</t>
  </si>
  <si>
    <t>16.-18.11.2018.</t>
  </si>
  <si>
    <t>Ana Mijić, Hrvoje Petričević, Aida i Teo Barišić (SOSvM)</t>
  </si>
  <si>
    <t>Talianette</t>
  </si>
  <si>
    <t>Pavlin Dimitrov – Papi,Vladimir Georgiev, Pavel Bakalov, Efrosina Hristova, Filip Enchev, Stamen Dimitrov, Yordanka Donkova, Nikolay Petrov, Milena Nenova (SC Pod Rb-Bugarska), Tsvetan Kosturkov i Marin Glušević (SOM)</t>
  </si>
  <si>
    <t>145.</t>
  </si>
  <si>
    <t>28.12.2018.-1.1.2019.</t>
  </si>
  <si>
    <t>Jelinjak; Sugar Hype; Level up; Iznad popišanih račića; Cinculator; Iza siga u Borer Leeu; U neudanim ženama</t>
  </si>
  <si>
    <t>146.</t>
  </si>
  <si>
    <t>26.-28.4.2019.</t>
  </si>
  <si>
    <t>E Šerihija, Vel’ke oči, Karfijuuli, Mamma mia, Živo blato, Zločin i kazna, Labuđe jezero</t>
  </si>
  <si>
    <t xml:space="preserve">Živoo Blato - Mazda piterina (proširivanje uskog meandra) </t>
  </si>
  <si>
    <t>147.</t>
  </si>
  <si>
    <t>1.-3.5.2019.</t>
  </si>
  <si>
    <t>148.</t>
  </si>
  <si>
    <t>10.-12.5.2019.</t>
  </si>
  <si>
    <t>Gljak (upitnici na kraju kao mogući spoj sa Oazom)</t>
  </si>
  <si>
    <t>149.</t>
  </si>
  <si>
    <t>17.-19.5.2019.</t>
  </si>
  <si>
    <t>Zvonko (zvučni kontakt sa speleozima (4 SOŽ i 2 SOV) u Oazi 18.5.2019.</t>
  </si>
  <si>
    <t>31.5.-1.6.2019.</t>
  </si>
  <si>
    <t>Mak Sedmak, Vedran Ferenčak i Marko Ličko (SOV)</t>
  </si>
  <si>
    <t>Kviki</t>
  </si>
  <si>
    <t>150.</t>
  </si>
  <si>
    <t>151.</t>
  </si>
  <si>
    <t>152.</t>
  </si>
  <si>
    <t>14.-16.6.2019.</t>
  </si>
  <si>
    <t>21.-23.6.2019.</t>
  </si>
  <si>
    <t>Zvonko (razbijanje kamena i pokušaj prolaza ali neuspješno)</t>
  </si>
  <si>
    <t>Mak Sedmak, Ivor Janković i Dorja Cug (SOV)</t>
  </si>
  <si>
    <t>153.</t>
  </si>
  <si>
    <t>12.-14.7.2019.</t>
  </si>
  <si>
    <t xml:space="preserve">Marijan Sutlović, Marin Mašina, Mak Sedmak i Tin Novosel  (SOV) </t>
  </si>
  <si>
    <t>Još Neudane žene; Kanal jezera do guzice (spoj Nebozemlje-izlaz iz Pješčane oluje Gajana)</t>
  </si>
  <si>
    <t>13.8.2019.</t>
  </si>
  <si>
    <t xml:space="preserve">Nikola Hanžek, Milena Njegovan, Andrej Plevnik, Pavao Babić (SOŽ) </t>
  </si>
  <si>
    <t>Spoj Oaza - Kita Gaćešina-Draženova puhaljka u Magaruši (Jamski sustav Crnopac)</t>
  </si>
  <si>
    <t xml:space="preserve">kolovoz 2015. </t>
  </si>
  <si>
    <t>Pronađena jama Oaza</t>
  </si>
  <si>
    <t>15.-17.4.2016.</t>
  </si>
  <si>
    <t>Josip Dadić, Dalibor Jirkal, Tila Medenica, Viktorija Kujundžić (SOŽ)</t>
  </si>
  <si>
    <t xml:space="preserve">6.-8.5.2016. </t>
  </si>
  <si>
    <t>21.-22.5.2016.</t>
  </si>
  <si>
    <t>Kristija Hmura, Tila Medenica, Matea Talaja, Filip Markanjević (SOŽ)</t>
  </si>
  <si>
    <t>Kristija Hmura, Tila Medenica, Matea Talaja, Iva Perković, Danije Malenica (SOŽ)</t>
  </si>
  <si>
    <t>lipanj 2016.</t>
  </si>
  <si>
    <t>Nikola Hanžek, Stipe Tutiš, Filip Markanjević (SOŽ)</t>
  </si>
  <si>
    <t>kolovoz 2016.</t>
  </si>
  <si>
    <t>Ozren Dodić (SUS), Stipe Tutiš, Filip Markanjević (SOŽ)</t>
  </si>
  <si>
    <t>28.10.-2.11.2016.</t>
  </si>
  <si>
    <t>Dalibor Jirkal, Danijel Malenica, Danko Cvitković (SOŽ)</t>
  </si>
  <si>
    <t>26.-28.5.2017.</t>
  </si>
  <si>
    <t xml:space="preserve">Dalibor Jirkal, Danijel Malenica, Stipe Tutiš, Nikola Hanžek, Stipe Maleš, Milena Njegovan (SOŽ) </t>
  </si>
  <si>
    <t>Matea Talaja, Josip Dadić, Dalibor Jirkal,  Stipe Tutiš, Danijel Malenica,  Nikola Hanžek, Ruđer Novak, Bernard Bregar  (SOŽ)</t>
  </si>
  <si>
    <t>27.-31.10.2017.</t>
  </si>
  <si>
    <t>Matea Talaja, Dalibor Jirkal, Stipe Tutiš, Nikola Hanžek, Ruđer Novak, Stipe Maleš, Nela Bosner, Anja Jarić (SOŽ); Ozren Dodić (SUS)</t>
  </si>
  <si>
    <t>30.6.-1.7.2018.</t>
  </si>
  <si>
    <t>7.-8.7.2018.</t>
  </si>
  <si>
    <t>Ruđer Novak, Dalibor Jirkal, Tomislav Kurečić, Matea Talaja (SOŽ)</t>
  </si>
  <si>
    <t>15.9.2018.</t>
  </si>
  <si>
    <t>Josip Dadić, Kristijan Hmura, Matea Talaja (SOŽ)</t>
  </si>
  <si>
    <t>12.-14.4.2019.</t>
  </si>
  <si>
    <t>Nikola Hanžek, Lovro Lučev, Stipe Maleš, Nicola Rossi (SOŽ)</t>
  </si>
  <si>
    <t>27.-29.4.2019.</t>
  </si>
  <si>
    <t>Nikola Hanžek, Kristijan Hmura, Stipe Maleš, Milena Njegovan, Lovro Lučev i Matea Talaja (SOŽ)</t>
  </si>
  <si>
    <t>18.-19.5.2019.</t>
  </si>
  <si>
    <t>Ruđer Novak, Milena Njegovan, Nicolas Rossi, Matea Talaja (SOŽ); Ana Bakšić, Marina Grandić (SOV)</t>
  </si>
  <si>
    <t>25.-26.5.2019.</t>
  </si>
  <si>
    <t>Ivan Mišur, Stipe Maleš, Ivana Maradin, Danko Cvitković, Tomislav Kurečić (SOŽ); Tea Selaković (SOV)</t>
  </si>
  <si>
    <t>20.-25.6.2019.</t>
  </si>
  <si>
    <t>Ana Bakšić, Marina Grandić, Vedran Ferenčak, Tea Selaković, Marijan Sutlović, Ela Kovač i Mak Sedmak (Martinović), Luka Havliček, Domagoj Čajko (SOV) i Vinka Dubovečak (SUKZ/SOV)</t>
  </si>
  <si>
    <t>23.6.2004.</t>
  </si>
  <si>
    <t>5.-8.8.2004.</t>
  </si>
  <si>
    <t>15-17.8.2004.</t>
  </si>
  <si>
    <t>28-30.8.2004.</t>
  </si>
  <si>
    <t>15.5.2005.</t>
  </si>
  <si>
    <t>26.-29.5.2005.</t>
  </si>
  <si>
    <t>5.6.2005.</t>
  </si>
  <si>
    <t>1.-2.7.2005.</t>
  </si>
  <si>
    <t>11.-12.6.2005.</t>
  </si>
  <si>
    <t>29.4.-1.5.2006.</t>
  </si>
  <si>
    <t>15.-18.6.2006.</t>
  </si>
  <si>
    <t>23.-25.6.2006.</t>
  </si>
  <si>
    <t>2.-4.3.2007.</t>
  </si>
  <si>
    <t>20-22.4.2007.</t>
  </si>
  <si>
    <t>25-27.5.2007.</t>
  </si>
  <si>
    <t>6.-9.6.2007.</t>
  </si>
  <si>
    <t>21.-24.6.2007.</t>
  </si>
  <si>
    <t>18.-20.1.2008.</t>
  </si>
  <si>
    <t>15.-17.2.2008</t>
  </si>
  <si>
    <t>25.-27.4.2008.</t>
  </si>
  <si>
    <t>1.-4.5.2008.</t>
  </si>
  <si>
    <t>24.5.2008.</t>
  </si>
  <si>
    <t>29.-31.5.2008.</t>
  </si>
  <si>
    <t>13.-15.6.2008.</t>
  </si>
  <si>
    <t>21.-24.6.2008.</t>
  </si>
  <si>
    <t>10.-12.7.2008.</t>
  </si>
  <si>
    <t>18.-20.7.2008.</t>
  </si>
  <si>
    <t>4.-7.8.2008.</t>
  </si>
  <si>
    <t>5.-7.9.2008.</t>
  </si>
  <si>
    <t>10.-13.4.2009</t>
  </si>
  <si>
    <t>3.-6.4.2015.</t>
  </si>
  <si>
    <t>3.-5.10.2014.</t>
  </si>
  <si>
    <t>5.-6.7.2014.</t>
  </si>
  <si>
    <t>28.-29.6.2014.</t>
  </si>
  <si>
    <t>6.6.2014.</t>
  </si>
  <si>
    <t>31.5.-1.6.2014.</t>
  </si>
  <si>
    <t>1.-4.5.2014.</t>
  </si>
  <si>
    <t>4.1.2014.</t>
  </si>
  <si>
    <t>2.-6.12.2013.</t>
  </si>
  <si>
    <t>31.10.-3.11.2013.</t>
  </si>
  <si>
    <t>2.11.2013.</t>
  </si>
  <si>
    <t>30.5.-2.6.2013.</t>
  </si>
  <si>
    <t>1.-5.5.2013.</t>
  </si>
  <si>
    <t>1.-2.9.2012.</t>
  </si>
  <si>
    <t>29.8.2012.</t>
  </si>
  <si>
    <t>23.7.2012.</t>
  </si>
  <si>
    <t>20.-22.7.2012.</t>
  </si>
  <si>
    <t>6.-8.7.2012.</t>
  </si>
  <si>
    <t>16.-17.6.2012.</t>
  </si>
  <si>
    <t>7-9.6.2012</t>
  </si>
  <si>
    <t>16.5.2012.</t>
  </si>
  <si>
    <t>12.5.2012.</t>
  </si>
  <si>
    <t>4.-6.5.2012.</t>
  </si>
  <si>
    <t>6.-9.4.2012.</t>
  </si>
  <si>
    <t>2.-4.12.2011.</t>
  </si>
  <si>
    <t>9.11.2011.</t>
  </si>
  <si>
    <t>4.-6.11.2011.</t>
  </si>
  <si>
    <t>13.-15.5.2011.</t>
  </si>
  <si>
    <t>20.-22.5.2011.</t>
  </si>
  <si>
    <t>15.-18.7.2011.</t>
  </si>
  <si>
    <t>6.-8.5.2011.</t>
  </si>
  <si>
    <t>22.-24.3.2011.</t>
  </si>
  <si>
    <t>7.-10.10.2010.</t>
  </si>
  <si>
    <t>12.9.2010.</t>
  </si>
  <si>
    <t>10.-12.9.2010</t>
  </si>
  <si>
    <t>20.-22.8.2010.</t>
  </si>
  <si>
    <t>30.7-1.8.2010.</t>
  </si>
  <si>
    <t>25.6.2010.</t>
  </si>
  <si>
    <t>19.6.2010.</t>
  </si>
  <si>
    <t>3.-6.6.2010.</t>
  </si>
  <si>
    <t>8.-11.10.2009.</t>
  </si>
  <si>
    <t>25.-27.9.2009.</t>
  </si>
  <si>
    <t>10.-12.7.2009.</t>
  </si>
  <si>
    <t>26.-28.6.2009.</t>
  </si>
  <si>
    <t>12.-14.6.2009.</t>
  </si>
  <si>
    <t>08.-10.5.2009.</t>
  </si>
  <si>
    <t>8.10.2009.</t>
  </si>
  <si>
    <t>15.-17.4.2011.</t>
  </si>
  <si>
    <t>Tamara Mihoci, Ivana Živković, Tomislav Guščić - Trooly, i Domagoj Tomašković (SKS), Ana Bakšić, Tea Selaković, Loris Redovniković (SOV), Alen Kirin i Jana Bedek (HBSD), Petra Kovač Konrad (SOŽ); Vladimir Milutinović – Kobi, Ivana Mišković i Đorđe Marković (ASAK)</t>
  </si>
  <si>
    <t>Marin Glušević i Katja Milišić (SOM); Frane Kožemelj (SDŠ); Tsvetan Kosturkov (Bugarska); Ana Bakšić, Edo Vričić, Stjepan Dubec, Nenad Suvajac, Tea Selaković, Marko Rakovac, Luka Havliček, Vedran Ferenčak (SOV); Vinka Dubovečak (SUKZ/SOV)</t>
  </si>
  <si>
    <t>Ana Bakšić, Ela Kovač, Pava Vidić (SOV) i Dejan Blaženović, Joviša Bajić i Miloš Šobot (SD Ponir,BIH)</t>
  </si>
  <si>
    <t>29.12.2018. Ana Bakšić, Ela Kovač, Ana Vidić, Pava Vidić, Ana Lipovac, Vito Danevski (SOV) i Dejan Blaženović, Joviša Bajić i Miloš Šobot (SD Ponir, BIH)</t>
  </si>
  <si>
    <t>28.12.2018. Marijan Sutlović, Vedran Ferenčak, Marin Mašina (Marijan i Marin izašli 30.12.2018.) i Marina Grandić (SOV) i Lovel Kukuljan (SUE)</t>
  </si>
  <si>
    <t>Nenad Suvjac,Marijan Sutlović,Stjepan Dubac,Marijan prpić,Darko Španja,Edo Vričić,Tibor Bali,Luka Havliček,Andrija Perušić,Tanja Šinko,Antonela Barbir,Danijel Greblički,Jelena Zovko,Krešimir Plemenčić,Ivo Frangeš,Vesna Matković (SOV);Ilija Jurak i Drago Novak (SUM) i gosti iz Mađarske BEAC klub iz Budimpešte njih 13 samo posjeta</t>
  </si>
  <si>
    <t xml:space="preserve">Tea Selaković, Ana Bakšić, Anja Žmegač, Marijan Sutlović, Tatjana Petrić, Davor Šarić, Katarina Koller; Mario Moskovac (SOV);  Domagoj Tomašković (SKS) </t>
  </si>
  <si>
    <t xml:space="preserve">Tea Selaković, Ana Bakšić, Anja Žmegač, Edo Vričić (SOV) </t>
  </si>
  <si>
    <t>Tea Selaković, Ana Bakšić, Anja Žmegač, Edo Vričić, Dina Kovač (SOV); Vedran Sudar, Damir Janton (SKOL); Tomislav Guščić (SKS); Goran Rnjak (SOSvM) i Neven Ris (SDK)</t>
  </si>
  <si>
    <t>Zoran Brajković, David Matijaš (SD Istra), Ozren Dodić (SUS), Lovel Kukuljan (SUE), Danko Škalamera (HGSS Rijeka), Stipe Tutiš (SOŽ), Aida i Teo Barišić (SOSvM)</t>
  </si>
  <si>
    <t>Danko Škalamera (HGSS Rijeka), Irena i Teo Barišić (SOSvM), Mile Močić (SO Promina)</t>
  </si>
  <si>
    <t>Aida , Irena i Teo Barišić, Antonja Mihaljević (SOSvM), Anton Vukičević (SOPr)</t>
  </si>
  <si>
    <t>Dino Škugor,Aida i Teo Barišić (SOSvM)</t>
  </si>
  <si>
    <t>Goran Rnjak, Aida i Teo Barišić (SOSvM), M. Glušević, Katja Milišić (SOM)</t>
  </si>
  <si>
    <t>Mate Morić, Aida i Teo Barišić, A.Ercegović, S.Škrlin, J.Gracin (SOSvM)</t>
  </si>
  <si>
    <t>Aida i Teo Barišić, Ivan Mijat i Darko Bačić (SOSvM), Slaven Nižetić (SO Profunda) Marin Glušević i Vedrana Jerat-Miloš (SOM), Ana i Darko Bakšić, Maja Dasović, Matija Čepelak, Dalibor Paar, Marijan Sutlović i Predrag Štrbac (SOV)</t>
  </si>
  <si>
    <t>Aida i Teo Barišić, Mario Blatančić, Luka Dubravica (SOSvM), Mile Močić (SO Pr)</t>
  </si>
  <si>
    <t>Aida i Teo Barišić, Zlatan Trokić (SOSvM),  Mile Močić (SOPr)</t>
  </si>
  <si>
    <t>Goran Rnjak, Aida i Teo Barišić (SOSvM), M. Glušević, Katja Milišić, Antonijo Plazibat (SOM), Frane Kožemelj (SDŠ)</t>
  </si>
  <si>
    <t>Antonija Mihaljević,  Aida i Teo Barišić (SOSvM)</t>
  </si>
  <si>
    <t>Luka Dubravica, Mario Blatančić, Aida i Teo Barišić (SOSvM)</t>
  </si>
  <si>
    <t>Aida i Teo Barišić, Ana Kardum, Antonia Viljac, Marijana Klisović (SOSvM)</t>
  </si>
  <si>
    <t>Ana Kardum i Aida i Teo Barišić (SOSvM)</t>
  </si>
  <si>
    <t>Aida i Teo Barišić, Zlatan Trokić-Zlajo, Marijana Klisović, Odesa Gatara(SOSvM)</t>
  </si>
  <si>
    <t>Aida i Teo Barišić, Zlatan Trokić-Zlajo (SOSvM)</t>
  </si>
  <si>
    <t>Nikolina Crljenak, Dino Škugor, Aida i Teo Barišić (SOSvM)</t>
  </si>
  <si>
    <t>Marta Pavić, Antonia Viljac, Antonija Mihaljević, Ana Kardum, Dino Škugor, Mate Koštan, Aida i Teo Barišić (SOSvM)</t>
  </si>
  <si>
    <t>Ana Kardum, Marijana Klisović,Aida i Teo Barišić (SOSvM)</t>
  </si>
  <si>
    <t>Aida i Teo Barišić(SOSvM), Goran Rnjak (SOM)</t>
  </si>
  <si>
    <t>Aida i Teo Barišić, Jurjana Radaljac, Andrijan Kučić (SOSvM)</t>
  </si>
  <si>
    <t>Aida i Teo Barišić, Jurjana Radaljac, Marko Gojčeta, Tomislav Pavešić, Ante Ercegović, Darko Bačić (SOSvM)</t>
  </si>
  <si>
    <t>Aida i Teo Barišić, Jurjana Radaljac, Marko Gojčeta, i vani Ante Ercegović (SOSvM)</t>
  </si>
  <si>
    <t>Aida i Teo Barišić, Mladen Vranjić (SOSvM)</t>
  </si>
  <si>
    <t>Aida i Teo Barišić, Jurjana Radaljac, Marko Gojčeta, Ante Ercegović, Darko Bačić, Luka Barišić, Tomislav Špinjača, Ivica Ninić(SOSvM), Marin Glušević, Ivan Bućan i Tonči Gačina (SOM),  Božidar Branica i Marijeta Barišić</t>
  </si>
  <si>
    <t>Aida i Teo Barišić, Jurjana Radaljac, Marko Gojčeta, Darko Bačić, Damir Trokić, i vani Mate Protega, Ante Ercegović Božidar Branica,  Živana Škugor, Mladen Vranjić, Ivica Erak, Maja Škugor, Ranko Laketić, Stjepan Škrlin,Zorana Baranović,  Josip Aras,  i djeca Nikolina, Luka, Irena i Marijeta (SOSvM)</t>
  </si>
  <si>
    <t>Aida i Teo Barišić, Jurjana Radaljac, Ivica Ninić, Ante Ercegović, Luka Barišić, Marko Gojčeta, Tomislav Špinjača, Živana Škugor, Božidar Branica, Marijeta Barišić (SOSvM), Dinko Novosel (SOD), Tomislav Jerković (SOPr)</t>
  </si>
  <si>
    <t>Aida i Teo Barišić, Blanka Lučić, Ante Ercegović (SOSvM), Vesna Hrdlička i Goran Rnjak (SOM)</t>
  </si>
  <si>
    <t>Andrijan Kučić, Aida i Teo Barišić, Blanka Lučić,Ante Ercegović, Joso Gracin, Luka Domagoj Barišić (SOSvM), Darko Bakšić, Ana Bakšić, Maja Dasović, Luka Mudronja, Slaven Boban (SOV)</t>
  </si>
  <si>
    <t>Ana Bakšić, Darko Bakšić, Slaven &amp; Tihana Boban,  Ronald Železnjak, Jasna Vidmar, Dejan Bratušek, Irena Cesarec, Dalibor Paar, Luka  Mudronja, Sanja Rukavina, Lovre Čepelak, Matija Čepelak, Filip Filipović, Ivica Radić (SOV), Andrijan Kučić, Ivan Mijat, Aida i Teo Barišić (SOSvM), Goran Rnjak, Vesna Hrdlička, Marin Glušević, Tonči Gaćina, Filo Trgo (SOM), Davor Cvitanić (SO Profunda), a uletjelo je još u posjet što do bivka, sto police, navodno Jela, Dinko, Aksa i tko zna ko jos.</t>
  </si>
  <si>
    <t>Aida, Teo i Luka Domagoj Barišić, Marko Gojčeta i Mate Morić (SOSvM)</t>
  </si>
  <si>
    <t>Aida i Teo Barišić, M.Gojčeta (SOSvM), Darko Bakšić, Luka Mudronja (SOV), Slaven Nižetić, Davor Cvitanić (SO Profunda), Marin Glušević (SOM), Dalibor Paar i Samoborci u posjeti do Ludih sedamdesetih, a nekoliko mlađih Velebitaša s Anom Bakšić do Grlića</t>
  </si>
  <si>
    <t>Ana i Darko Bakšić, Matija Čepelak, Luka Mudronja, Siniša Rešetar (SOV), Aida &amp; Teo Barišić, Blanka Lučić (SOSvM), Marin Glušević, Krešimir Prskalo (SOM) i po prvi put u Kiti i u bivku (udruge i speleolozi) Katja Milišić (SO PK Split), Ivica Beović (SO Im), Jana Mijailović, Tonči Marčić, Anika Ivković (SO Liburnija)</t>
  </si>
  <si>
    <t>Aida i Teo Barišić, Ivan Mijat (SOSvM), Tihana&amp;Slaven Boban, Maja Dasović, Matija Čepelak, Loris Radenković i Predrag Štrbac (SOV)</t>
  </si>
  <si>
    <t>Aida i Teo Barišić, Blanka Lučić (SOSvM), Ana i Darko Bakšić, Luka Mudronja i Josip Petričević (SOV) i Marin Glušević i Tonči Gaćina (SOM)</t>
  </si>
  <si>
    <t>Aida i Teo Barišić, Blanka Lučić (SOSvM), Anton Vukičević (SOPr), Goran Rnjak, Marin Glušević, Pero Antunović  (SOM),  Filip Filipović, Ena Vrbek, Matija Čepelak, Marta Malenica, Petra Kutleša i Tea Budinjaš (SOV), Igor Jelinić (SOD) i Natalija Andačić (SO Liburnija),  Davor Cvitanić (SO Profondo)</t>
  </si>
  <si>
    <t>Darko i Ana Bakšić, Slaven Boban, Dalibor Paar, Marinko Malenica, Sanja Rukavina Tomica Matišić (SOV), Marin Lukas i Joško ? (SOŽ), Aida i Teo Barišić, Blanka Lučić, Andrijan Kučić (SO SvM) i Goran Rnjak (SOM)</t>
  </si>
  <si>
    <t>Anton Vukičević i Tomislav Jerković (SOPr), Blanka Lučić, Ivan Mijat i Teo Barišić (SOSvM); Ana i Darko Bakšić, Tihana Boban, Maja Dasović, Matija Čepelak i Loris Redenković (SOV)</t>
  </si>
  <si>
    <t>Ana i Darko Bakšić (SOV); Igor Jelinic i Kresimir Pogacic (SOD)</t>
  </si>
  <si>
    <t>Tomislav Jerković i Anton Vukičević  (SOPr) i Aida i Teo Barišić (SOSvM)</t>
  </si>
  <si>
    <t>Aida i Teo Barišić, Marica Mihaljević (SOSvM), Goran Rnjak (SOM), Anton Vukičević (SOPr), Ana i Darko Bakšić, Loris Redovniković, Marko Erak, Ivo Frangeš i Ivan Turčin (SOV)</t>
  </si>
  <si>
    <t>Aida i Teo Barišić, Tomislav Kokić(SOSvM), Goran Rnjak (SOM), Ana i Darko Bakšić, Petra &amp; Tomislav Bajo (SOV)</t>
  </si>
  <si>
    <t>O-1.</t>
  </si>
  <si>
    <t>O-2.</t>
  </si>
  <si>
    <t>O-3.</t>
  </si>
  <si>
    <t>O-4.</t>
  </si>
  <si>
    <t>O-5.</t>
  </si>
  <si>
    <t>O-6.</t>
  </si>
  <si>
    <t>O-7.</t>
  </si>
  <si>
    <t>O-8.</t>
  </si>
  <si>
    <t>O-9.</t>
  </si>
  <si>
    <t>O-10.</t>
  </si>
  <si>
    <t>O-11.</t>
  </si>
  <si>
    <t>O-12.</t>
  </si>
  <si>
    <t>O-13.</t>
  </si>
  <si>
    <t>O-14.</t>
  </si>
  <si>
    <t>O-15.</t>
  </si>
  <si>
    <t>O-16.</t>
  </si>
  <si>
    <t>O-17.</t>
  </si>
  <si>
    <t>O-18.</t>
  </si>
  <si>
    <t>O-19.</t>
  </si>
  <si>
    <t>logor - Crveni meandar, Pješčana struja, Eben za zdrave, Tsokaloto</t>
  </si>
  <si>
    <t>Tatuin, Urok</t>
  </si>
  <si>
    <t>22-23.09.2012.</t>
  </si>
  <si>
    <t>Danijel Frleta, Sanjin Gotić (HGSS Rijeka), Marin Glušević, Katja Milišić (HGSS Split), Goran Rnjak (HGSS ŠI), Slaven Boban i Darko Bakšić (HGSS Zagreb)</t>
  </si>
  <si>
    <t>opremanje dvostrukim sidrištima B.4 projekt EU Proteus</t>
  </si>
  <si>
    <t>21.-22.6.2017.</t>
  </si>
  <si>
    <t>5.-14.8.2005.</t>
  </si>
  <si>
    <t>4.-8.8.2006.</t>
  </si>
  <si>
    <t>8.-10.9.2006.</t>
  </si>
  <si>
    <t>2.-4.11.2006.</t>
  </si>
  <si>
    <t>8.-10.11.2006.</t>
  </si>
  <si>
    <t>8.-10.12.2006.</t>
  </si>
  <si>
    <t>12.-14.1.2007.</t>
  </si>
  <si>
    <t>22-24.5.2009.</t>
  </si>
  <si>
    <t>Danijel Malenica, Stipe Tutiš  (SOŽ)</t>
  </si>
  <si>
    <t>173.</t>
  </si>
  <si>
    <t xml:space="preserve">Ulazna vertikala - radno ime Sovina oaza; speleološka škola </t>
  </si>
  <si>
    <t>Prolazak suženja nakon ulazne vertikale; speleološka  vikend akcija</t>
  </si>
  <si>
    <t>Proširenje suženja nakon ulazne vertikale; speleološka  vikend akcija</t>
  </si>
  <si>
    <t>Istraživanje do -200 m; vikend akcija</t>
  </si>
  <si>
    <t>Istraživanje do -240 m; vikend akcija</t>
  </si>
  <si>
    <t>Istraživanje do -220 m; vikend akcija</t>
  </si>
  <si>
    <t>Istraživanja do Kalinića bivka; speleološka vikend akcija</t>
  </si>
  <si>
    <t>Istraživanja do Horizontale; speleološka vikend akcija</t>
  </si>
  <si>
    <t>Istraživanje Horizontale i Pisoara; speleološka vikend akcija</t>
  </si>
  <si>
    <t>Istraživanje kanala Messijeve suze; logor</t>
  </si>
  <si>
    <t>Istraživanje penja kod vode i meandra nakon bivka; speleološka vikend akcija</t>
  </si>
  <si>
    <t>Istraživanje Puta prijateljstva; speleološka vikend akcija</t>
  </si>
  <si>
    <t>Istraživanje Zagorska vertikale; speleološka vikend akcija</t>
  </si>
  <si>
    <t>Istraživanje Zagorske vertikale i Zagorskog kanala; speleološka vikend akcija</t>
  </si>
  <si>
    <t>Istraživanje prema spoju Kita i Muda (zvučni kontakt sa speleolozima u KG-DP); speleološka vikend akcija</t>
  </si>
  <si>
    <t>Istraživanje prema spoju Muda i nastavak u vertikali Tam dol; vikend akcija</t>
  </si>
  <si>
    <t>Nicola Rossi, Lovro Lučev, Nikola Hanžek, Branko Jalžić, Lea Ovčarić, Valerija Butorac, Nela Bosner (SOŽ);  Dino Grozić, Lovel Kukuljan (SUE); Marin Glušević (SOM); Davor Cvitanić, Martin Cundrić (SO Profunda) + RIČI</t>
  </si>
  <si>
    <t>Pavlin Dimitrov – Papi, Efrosina Hristova, Filip Enchev,  Delcho Topalov(SC Pod Rb-Bugarska); Tsvetan Kosturkov (SOM); Milena Njegovan, Nikola Hanžek, Nicola Rossi, Sara Anđelić Perić, Pavle Dugonjić, Josip Dadić, Danko Cvitković, Stipe Tutiš, Andrej Plevnik, Nela Bosner,  Stipe Maleš, Pavao Babić (SOŽ); Goran Rnjak (SOSvM); Anita Trojanović (SOSn); Velimir Ivačić (SKOL)</t>
  </si>
  <si>
    <t>O-0.</t>
  </si>
  <si>
    <t>Pregled</t>
  </si>
  <si>
    <t>Ukupno</t>
  </si>
  <si>
    <t>%</t>
  </si>
  <si>
    <t>Broj istraživanja</t>
  </si>
  <si>
    <t xml:space="preserve">Broj osoba </t>
  </si>
  <si>
    <t>od toga žena</t>
  </si>
  <si>
    <t>od toga muškaraca</t>
  </si>
  <si>
    <t>Broj udruga</t>
  </si>
  <si>
    <t>od toga izvan RH</t>
  </si>
  <si>
    <t>Udruga</t>
  </si>
  <si>
    <t xml:space="preserve">Ukupno </t>
  </si>
  <si>
    <t xml:space="preserve">Udio u % </t>
  </si>
  <si>
    <t>Sveti Mihovil</t>
  </si>
  <si>
    <t>Velebit</t>
  </si>
  <si>
    <t>Mosor</t>
  </si>
  <si>
    <t>Promina</t>
  </si>
  <si>
    <t>Godina</t>
  </si>
  <si>
    <t>Broj istraživanja u godini</t>
  </si>
  <si>
    <t>Broj novonacrtanih metara u godini</t>
  </si>
  <si>
    <t>Prosječno nacrtano u jednom istraživanju</t>
  </si>
  <si>
    <t>2004.</t>
  </si>
  <si>
    <t>2005.</t>
  </si>
  <si>
    <t>2006.</t>
  </si>
  <si>
    <t>2007.</t>
  </si>
  <si>
    <t>2008.</t>
  </si>
  <si>
    <t>2010.</t>
  </si>
  <si>
    <t>2011.</t>
  </si>
  <si>
    <t>2012.</t>
  </si>
  <si>
    <t>2013.</t>
  </si>
  <si>
    <t>2014.</t>
  </si>
  <si>
    <t>2015.</t>
  </si>
  <si>
    <t>2016.</t>
  </si>
  <si>
    <t>2017.</t>
  </si>
  <si>
    <t>2018.</t>
  </si>
  <si>
    <t>Željezničar</t>
  </si>
  <si>
    <t>Kristijan Hmura</t>
  </si>
  <si>
    <t>Spajanje Kite Gaćešine i Draženove puhaljke (ekipa iz Draženove puhaljke se kroz Kitu Gaćešinu vratila na površinu)</t>
  </si>
  <si>
    <t>Legenda:</t>
  </si>
  <si>
    <t>DP</t>
  </si>
  <si>
    <t>O</t>
  </si>
  <si>
    <t>KG-DP</t>
  </si>
  <si>
    <t>Draženova puhaljka</t>
  </si>
  <si>
    <t>Oaza</t>
  </si>
  <si>
    <t>Kita Gaćešina - Draženova Puhaljka</t>
  </si>
  <si>
    <t>Profunda</t>
  </si>
  <si>
    <t>22.-28.6.2018.</t>
  </si>
  <si>
    <t>Stipe Tutiš, Matea Talaja, Zrinka Matić, Danijel Malenica, Anja Jarić, Lovro Lučev, Josip Dadić, Milena Njegovan, Ivana Maradin, Danko Cvitković (SOŽ)</t>
  </si>
  <si>
    <t>RB</t>
  </si>
  <si>
    <t xml:space="preserve">IME </t>
  </si>
  <si>
    <t>PREZIME</t>
  </si>
  <si>
    <t>UDRUGA</t>
  </si>
  <si>
    <t>VASIL</t>
  </si>
  <si>
    <t>ACHIISKI - LUDIA</t>
  </si>
  <si>
    <t>SC POD RB-BUGARSKA</t>
  </si>
  <si>
    <t>BRUNO</t>
  </si>
  <si>
    <t>AČKAR</t>
  </si>
  <si>
    <t>SO PDS VELEBIT</t>
  </si>
  <si>
    <t xml:space="preserve">IVE </t>
  </si>
  <si>
    <t>ALVIŽ</t>
  </si>
  <si>
    <t>SO HPK SV. MIHOVIL</t>
  </si>
  <si>
    <t>NATALIJA</t>
  </si>
  <si>
    <t>ANDAČIĆ</t>
  </si>
  <si>
    <t>SO LIBURNIJA HPD PAKLENICA</t>
  </si>
  <si>
    <t>SARA</t>
  </si>
  <si>
    <t>ANĐELIĆ PERIĆ</t>
  </si>
  <si>
    <t>SO HPD ŽELJEZNIČAR</t>
  </si>
  <si>
    <t>PERO</t>
  </si>
  <si>
    <t>ANTUNOVIĆ</t>
  </si>
  <si>
    <t>SO HPD MOSOR</t>
  </si>
  <si>
    <t>IVANA</t>
  </si>
  <si>
    <t>BABIĆ</t>
  </si>
  <si>
    <t>PAVAO</t>
  </si>
  <si>
    <t xml:space="preserve">FILIP </t>
  </si>
  <si>
    <t>BACH</t>
  </si>
  <si>
    <t xml:space="preserve">DARKO </t>
  </si>
  <si>
    <t>BAČIĆ</t>
  </si>
  <si>
    <t xml:space="preserve">JOVIŠA </t>
  </si>
  <si>
    <t>BAJIĆ</t>
  </si>
  <si>
    <t>SD PONIR, BIH</t>
  </si>
  <si>
    <t>PETRA</t>
  </si>
  <si>
    <t>BAJO</t>
  </si>
  <si>
    <t>TOMISLAV</t>
  </si>
  <si>
    <t>PAVEL</t>
  </si>
  <si>
    <t>BAKALOV</t>
  </si>
  <si>
    <t>ANA</t>
  </si>
  <si>
    <t>BAKŠIĆ</t>
  </si>
  <si>
    <t>TIBOR</t>
  </si>
  <si>
    <t>BALI</t>
  </si>
  <si>
    <t>ANTONELA</t>
  </si>
  <si>
    <t>BARBIR</t>
  </si>
  <si>
    <t>TEO</t>
  </si>
  <si>
    <t>BARIŠIĆ</t>
  </si>
  <si>
    <t>AIDA</t>
  </si>
  <si>
    <t>IRENA</t>
  </si>
  <si>
    <t>LUKA-DOMAGOJ</t>
  </si>
  <si>
    <t>NIKOLINA</t>
  </si>
  <si>
    <t>JANA</t>
  </si>
  <si>
    <t>BEDEK</t>
  </si>
  <si>
    <t>HBSD</t>
  </si>
  <si>
    <t>MARKO</t>
  </si>
  <si>
    <t>BEGOVIĆ</t>
  </si>
  <si>
    <t>IVICA</t>
  </si>
  <si>
    <t>BEOVIĆ</t>
  </si>
  <si>
    <t>SO HPD IMBER</t>
  </si>
  <si>
    <t>BEŠKER</t>
  </si>
  <si>
    <t>SO PD PROMINA</t>
  </si>
  <si>
    <t>IVAN</t>
  </si>
  <si>
    <t>BILIĆ</t>
  </si>
  <si>
    <t>SELENA</t>
  </si>
  <si>
    <t>BLAGOJEVIĆ</t>
  </si>
  <si>
    <t>ASAK, SRBIJA</t>
  </si>
  <si>
    <t>MARIO</t>
  </si>
  <si>
    <t>BLATANČIĆ</t>
  </si>
  <si>
    <t xml:space="preserve">DEJAN </t>
  </si>
  <si>
    <t>BLAŽENOVIĆ</t>
  </si>
  <si>
    <t>MATEJA</t>
  </si>
  <si>
    <t>BLAŽEVIĆ</t>
  </si>
  <si>
    <t>?</t>
  </si>
  <si>
    <t>TIHANA</t>
  </si>
  <si>
    <t>BOBAN</t>
  </si>
  <si>
    <t>SLAVEN</t>
  </si>
  <si>
    <t xml:space="preserve">MEA </t>
  </si>
  <si>
    <t>BOMBARDELLI</t>
  </si>
  <si>
    <t>MARTINA</t>
  </si>
  <si>
    <t>BOROVEC</t>
  </si>
  <si>
    <t>NELA</t>
  </si>
  <si>
    <t>BOSNER</t>
  </si>
  <si>
    <t>RAJKO</t>
  </si>
  <si>
    <t>BRAČIĆ</t>
  </si>
  <si>
    <t>JK SPELEOS-SIGA, SLOVENIJA</t>
  </si>
  <si>
    <t>ZORAN</t>
  </si>
  <si>
    <t>BRAJKOVIĆ</t>
  </si>
  <si>
    <t>SD ISTRA</t>
  </si>
  <si>
    <t xml:space="preserve">DEAN </t>
  </si>
  <si>
    <t>BRATUŠEK</t>
  </si>
  <si>
    <t>BERNARD</t>
  </si>
  <si>
    <t>BREGAR</t>
  </si>
  <si>
    <t>BUČAN</t>
  </si>
  <si>
    <t>BUDIĆ</t>
  </si>
  <si>
    <t xml:space="preserve">TEA </t>
  </si>
  <si>
    <t>BUDINJAŠ</t>
  </si>
  <si>
    <t>VALERIJA</t>
  </si>
  <si>
    <t>BUTORAC</t>
  </si>
  <si>
    <t>COLIĆ</t>
  </si>
  <si>
    <t>CRLJENAK</t>
  </si>
  <si>
    <t>DORJA</t>
  </si>
  <si>
    <t>CUG</t>
  </si>
  <si>
    <t>DUBRAVKA</t>
  </si>
  <si>
    <t>CUKROV</t>
  </si>
  <si>
    <t>JOHANN</t>
  </si>
  <si>
    <t>CULOT</t>
  </si>
  <si>
    <t>FSG GRENOBLE, FRANCUSKA</t>
  </si>
  <si>
    <t>MARTIN</t>
  </si>
  <si>
    <t>CUNDRIĆ</t>
  </si>
  <si>
    <t>SO PD PROFUNDA-BRAČ</t>
  </si>
  <si>
    <t>CURA</t>
  </si>
  <si>
    <t>RONI</t>
  </si>
  <si>
    <t>RATKO</t>
  </si>
  <si>
    <t>CVITANIĆ</t>
  </si>
  <si>
    <t>DAVOR</t>
  </si>
  <si>
    <t>DANKO</t>
  </si>
  <si>
    <t>CVITKOVIĆ</t>
  </si>
  <si>
    <t>DOMAGOJ</t>
  </si>
  <si>
    <t>ČAJKO</t>
  </si>
  <si>
    <t>MATIJA</t>
  </si>
  <si>
    <t>ČEPELAK</t>
  </si>
  <si>
    <t>LOVRO</t>
  </si>
  <si>
    <t>ČUKUŠIĆ</t>
  </si>
  <si>
    <t>MATKO</t>
  </si>
  <si>
    <t>ČVRLJAK</t>
  </si>
  <si>
    <t>JURE</t>
  </si>
  <si>
    <t>ĆATIPOVIĆ</t>
  </si>
  <si>
    <t>HPD KOZJAK</t>
  </si>
  <si>
    <t>JOSIP</t>
  </si>
  <si>
    <t>DADIĆ</t>
  </si>
  <si>
    <t>VITO</t>
  </si>
  <si>
    <t>DANEVSKI</t>
  </si>
  <si>
    <t>MAJA</t>
  </si>
  <si>
    <t>DASOVIĆ</t>
  </si>
  <si>
    <t>DIMITRIJE</t>
  </si>
  <si>
    <t>DIMITRIJEVIĆ</t>
  </si>
  <si>
    <t>STAMEN</t>
  </si>
  <si>
    <t>DIMITROV</t>
  </si>
  <si>
    <t>PAVLIN</t>
  </si>
  <si>
    <t>OZREN</t>
  </si>
  <si>
    <t>DODIĆ</t>
  </si>
  <si>
    <t>SU SPELUNKA</t>
  </si>
  <si>
    <t xml:space="preserve">YORDANKA </t>
  </si>
  <si>
    <t>DONKOVA</t>
  </si>
  <si>
    <t xml:space="preserve">IVAN </t>
  </si>
  <si>
    <t>DOŠEN</t>
  </si>
  <si>
    <t>JELENA</t>
  </si>
  <si>
    <t>DRAKULIĆ</t>
  </si>
  <si>
    <t>SO PD DUBOVAC</t>
  </si>
  <si>
    <t>STJEPAN</t>
  </si>
  <si>
    <t>DUBAC</t>
  </si>
  <si>
    <t xml:space="preserve">VINKA </t>
  </si>
  <si>
    <t>DUBOVEČAK</t>
  </si>
  <si>
    <t>SO PDS VELEBIT / SU KRAŠEVSKI ZVIRI</t>
  </si>
  <si>
    <t>LUKA</t>
  </si>
  <si>
    <t>DUBRAVICA</t>
  </si>
  <si>
    <t xml:space="preserve">PAVLE </t>
  </si>
  <si>
    <t>DUGONJIĆ</t>
  </si>
  <si>
    <t>ŠIME</t>
  </si>
  <si>
    <t>DŽAPO</t>
  </si>
  <si>
    <t>LANA</t>
  </si>
  <si>
    <t>ĐUD</t>
  </si>
  <si>
    <t>GILLY</t>
  </si>
  <si>
    <t>ELOR</t>
  </si>
  <si>
    <t>SJEDINJENE AMERIČKE DRŽAVE</t>
  </si>
  <si>
    <t>FILIP</t>
  </si>
  <si>
    <t>ENCHEV - FICHO</t>
  </si>
  <si>
    <t>ERAK</t>
  </si>
  <si>
    <t xml:space="preserve">ANTE </t>
  </si>
  <si>
    <t>ERCEGOVIĆ</t>
  </si>
  <si>
    <t>ERKER</t>
  </si>
  <si>
    <t>JD LOGATEC, SLOVENIJA</t>
  </si>
  <si>
    <t>TOMO</t>
  </si>
  <si>
    <t>FEREGA</t>
  </si>
  <si>
    <t>VEDRAN-FERO</t>
  </si>
  <si>
    <t>FILIPOVIĆ</t>
  </si>
  <si>
    <t>IVO</t>
  </si>
  <si>
    <t>FRANGEŠ</t>
  </si>
  <si>
    <t>EVA</t>
  </si>
  <si>
    <t>FUĆAK</t>
  </si>
  <si>
    <t>SO HPD ŽELJEZNIČAR/ SU ESTAVELA</t>
  </si>
  <si>
    <t>FRANCI</t>
  </si>
  <si>
    <t>GABROVŠEK</t>
  </si>
  <si>
    <t>SLOVENIJA</t>
  </si>
  <si>
    <t>TONČI</t>
  </si>
  <si>
    <t>GAČINA</t>
  </si>
  <si>
    <t>ODESA</t>
  </si>
  <si>
    <t>GATARA</t>
  </si>
  <si>
    <t>ANI</t>
  </si>
  <si>
    <t>GATEVA</t>
  </si>
  <si>
    <t>VLADIMIR</t>
  </si>
  <si>
    <t>GEORGIEV</t>
  </si>
  <si>
    <t>MILJENKO</t>
  </si>
  <si>
    <t>GERIĆ</t>
  </si>
  <si>
    <t>PD CASTRUM IOVIA</t>
  </si>
  <si>
    <t>GLAVAŠ</t>
  </si>
  <si>
    <t xml:space="preserve">MARIN </t>
  </si>
  <si>
    <t>GLUŠEVIĆ</t>
  </si>
  <si>
    <t>GOJČETA</t>
  </si>
  <si>
    <t>JOSO</t>
  </si>
  <si>
    <t>GRACIN</t>
  </si>
  <si>
    <t>MARINA</t>
  </si>
  <si>
    <t>GRANDIĆ</t>
  </si>
  <si>
    <t>DANIJEL</t>
  </si>
  <si>
    <t>GREBLIČKI</t>
  </si>
  <si>
    <t>GREGOV</t>
  </si>
  <si>
    <t>GRGAČEVIĆ</t>
  </si>
  <si>
    <t>GROF</t>
  </si>
  <si>
    <t>DINO</t>
  </si>
  <si>
    <t>GROZIĆ</t>
  </si>
  <si>
    <t>SU ESTAVELA</t>
  </si>
  <si>
    <t>GUŠČIĆ</t>
  </si>
  <si>
    <t>SK SAMOBOR</t>
  </si>
  <si>
    <t>ALEKSANDAR</t>
  </si>
  <si>
    <t>HADELJAN</t>
  </si>
  <si>
    <t xml:space="preserve">NIKOLA </t>
  </si>
  <si>
    <t>HANŽEK</t>
  </si>
  <si>
    <t>HAVLIČEK</t>
  </si>
  <si>
    <t>KRISTIJAN</t>
  </si>
  <si>
    <t>HMURA</t>
  </si>
  <si>
    <t xml:space="preserve">VESNA </t>
  </si>
  <si>
    <t>HRDLIČKA</t>
  </si>
  <si>
    <t>MOJCA</t>
  </si>
  <si>
    <t>HRIBERNI</t>
  </si>
  <si>
    <t>EFROSINA</t>
  </si>
  <si>
    <t>HRISTOVA</t>
  </si>
  <si>
    <t>VELIMIR</t>
  </si>
  <si>
    <t>IVAČIĆ</t>
  </si>
  <si>
    <t>SK OZREN LUKIĆ</t>
  </si>
  <si>
    <t>IVANČIĆ</t>
  </si>
  <si>
    <t xml:space="preserve">HRVOJE </t>
  </si>
  <si>
    <t>IVANIĆ</t>
  </si>
  <si>
    <t>DAMIR</t>
  </si>
  <si>
    <t>IVANIŠEVIĆ</t>
  </si>
  <si>
    <t>ANIKA</t>
  </si>
  <si>
    <t>IVKOVIĆ</t>
  </si>
  <si>
    <t xml:space="preserve">NIKO </t>
  </si>
  <si>
    <t>JAKOVČEV</t>
  </si>
  <si>
    <t>BRANKO</t>
  </si>
  <si>
    <t>JALŽIĆ</t>
  </si>
  <si>
    <t>VEDRAN</t>
  </si>
  <si>
    <t>IVOR</t>
  </si>
  <si>
    <t>JANKOVIĆ</t>
  </si>
  <si>
    <t>JANTON</t>
  </si>
  <si>
    <t>ANJA</t>
  </si>
  <si>
    <t>JARIĆ</t>
  </si>
  <si>
    <t>IGOR</t>
  </si>
  <si>
    <t>JELENIĆ</t>
  </si>
  <si>
    <t>JELINIĆ</t>
  </si>
  <si>
    <t>VEDRANA</t>
  </si>
  <si>
    <t>JERAT - MILOŠ</t>
  </si>
  <si>
    <t>BOJAN</t>
  </si>
  <si>
    <t>JEREB</t>
  </si>
  <si>
    <t>JD GORENJA VES, SLOVENIJA</t>
  </si>
  <si>
    <t>JERKOVIĆ</t>
  </si>
  <si>
    <t>DALIBOR</t>
  </si>
  <si>
    <t>JIRKAL</t>
  </si>
  <si>
    <t>ILIJA</t>
  </si>
  <si>
    <t>JURAK</t>
  </si>
  <si>
    <t>SU MEĐIMURJE</t>
  </si>
  <si>
    <t>NESTIJA</t>
  </si>
  <si>
    <t>JURETIĆ</t>
  </si>
  <si>
    <t>KAMENSKI</t>
  </si>
  <si>
    <t>KAPITANOVIĆ</t>
  </si>
  <si>
    <t>JASNA</t>
  </si>
  <si>
    <t>KASTIVNIK</t>
  </si>
  <si>
    <t>ALEN</t>
  </si>
  <si>
    <t>KIRIN</t>
  </si>
  <si>
    <t>INES</t>
  </si>
  <si>
    <t>KLINKON</t>
  </si>
  <si>
    <t>JK ŽELEZNIČAR, SLOVENIJA</t>
  </si>
  <si>
    <t>MARIJANA</t>
  </si>
  <si>
    <t>KLISOVIĆ</t>
  </si>
  <si>
    <t>KOKIĆ</t>
  </si>
  <si>
    <t>KATARINA</t>
  </si>
  <si>
    <t>KOLLER</t>
  </si>
  <si>
    <t>KOMERIČKI</t>
  </si>
  <si>
    <t>JAGOR</t>
  </si>
  <si>
    <t>KOPREK</t>
  </si>
  <si>
    <t>PD ZAGREB-MATICA</t>
  </si>
  <si>
    <t>TSVETAN</t>
  </si>
  <si>
    <t>KOSTURKOV</t>
  </si>
  <si>
    <t>MATE</t>
  </si>
  <si>
    <t>KOŠTAN</t>
  </si>
  <si>
    <t>ELA</t>
  </si>
  <si>
    <t>KOVAČ</t>
  </si>
  <si>
    <t>KOVAČ KONRAD</t>
  </si>
  <si>
    <t>ANTONIO</t>
  </si>
  <si>
    <t>KOVAČIĆ</t>
  </si>
  <si>
    <t>FRANE</t>
  </si>
  <si>
    <t>KOŽEMELJ</t>
  </si>
  <si>
    <t>SD ŠPILJAR</t>
  </si>
  <si>
    <t>ANDRIJAN</t>
  </si>
  <si>
    <t>KUČIĆ</t>
  </si>
  <si>
    <t>VIKTORIJA</t>
  </si>
  <si>
    <t>KUJUNDŽIĆ</t>
  </si>
  <si>
    <t>LOVEL</t>
  </si>
  <si>
    <t>KUKULJAN</t>
  </si>
  <si>
    <t>KUREČIĆ</t>
  </si>
  <si>
    <t>KUTLEŠA</t>
  </si>
  <si>
    <t>NENAD</t>
  </si>
  <si>
    <t>KUZMANIĆ</t>
  </si>
  <si>
    <t>ĐURO</t>
  </si>
  <si>
    <t>KUZUMILOVIĆ</t>
  </si>
  <si>
    <t>LIČKO</t>
  </si>
  <si>
    <t>LINIĆ</t>
  </si>
  <si>
    <t>LIPOVAC</t>
  </si>
  <si>
    <t>VALENTINA</t>
  </si>
  <si>
    <t>LIPOVEC</t>
  </si>
  <si>
    <t>KRAŠEVSKE ZVIRI</t>
  </si>
  <si>
    <t>LUČEV</t>
  </si>
  <si>
    <t>BLANKA</t>
  </si>
  <si>
    <t>LUČIĆ</t>
  </si>
  <si>
    <t>LUKAS</t>
  </si>
  <si>
    <t>MAKOVEC</t>
  </si>
  <si>
    <t>JK RAKEK, SLOVENIJA</t>
  </si>
  <si>
    <t>MALENICA</t>
  </si>
  <si>
    <t>MARINKO</t>
  </si>
  <si>
    <t>MARTA</t>
  </si>
  <si>
    <t>MALEŠ</t>
  </si>
  <si>
    <t>STIPE</t>
  </si>
  <si>
    <t>MARADIN</t>
  </si>
  <si>
    <t>MARČIĆ</t>
  </si>
  <si>
    <t>MARIĆ</t>
  </si>
  <si>
    <t>MARKANJEVIĆ</t>
  </si>
  <si>
    <t>MARKOČ</t>
  </si>
  <si>
    <t>ĐORĐE</t>
  </si>
  <si>
    <t>MARKOVIĆ</t>
  </si>
  <si>
    <t>MARIJAN</t>
  </si>
  <si>
    <t>MAROVIĆ</t>
  </si>
  <si>
    <t>ŽELJKO</t>
  </si>
  <si>
    <t>MARUNČIĆ</t>
  </si>
  <si>
    <t>MARIN</t>
  </si>
  <si>
    <t>MAŠINA</t>
  </si>
  <si>
    <t xml:space="preserve">MLADEN </t>
  </si>
  <si>
    <t>MATETIĆ</t>
  </si>
  <si>
    <t>MATIĆ</t>
  </si>
  <si>
    <t>ZRINKA</t>
  </si>
  <si>
    <t>DAVID</t>
  </si>
  <si>
    <t>MATIJAŠ</t>
  </si>
  <si>
    <t>TOMICA</t>
  </si>
  <si>
    <t>MATIŠIĆ</t>
  </si>
  <si>
    <t>MATKOVIĆ</t>
  </si>
  <si>
    <t xml:space="preserve">TILA </t>
  </si>
  <si>
    <t>MEDENICA</t>
  </si>
  <si>
    <t>ANTONIJA</t>
  </si>
  <si>
    <t>MIHALJEVIĆ</t>
  </si>
  <si>
    <t>MARICA</t>
  </si>
  <si>
    <t>TAMARA</t>
  </si>
  <si>
    <t>MIHOCI</t>
  </si>
  <si>
    <t>SK SAMOBOR / HBSD</t>
  </si>
  <si>
    <t>MIJAILOVIĆ</t>
  </si>
  <si>
    <t>MIJAT</t>
  </si>
  <si>
    <t>MIJIĆ (KARDUM)</t>
  </si>
  <si>
    <t xml:space="preserve">KATJA </t>
  </si>
  <si>
    <t>MILIŠIĆ</t>
  </si>
  <si>
    <t>MILUTINOVIĆ</t>
  </si>
  <si>
    <t>SO PDS VELEBIT / ASAK, SRBIJA</t>
  </si>
  <si>
    <t>MIŠKOVIĆ</t>
  </si>
  <si>
    <t>MIŠUR</t>
  </si>
  <si>
    <t xml:space="preserve">MILE </t>
  </si>
  <si>
    <t>MOČIĆ</t>
  </si>
  <si>
    <t>MORIĆ</t>
  </si>
  <si>
    <t>MOSLAVAC</t>
  </si>
  <si>
    <t>MITJA</t>
  </si>
  <si>
    <t>MRŠEL</t>
  </si>
  <si>
    <t>JK BOROVNICA, SLOVENIJA</t>
  </si>
  <si>
    <t>MUDRONJA</t>
  </si>
  <si>
    <t>MUSTAPIĆ</t>
  </si>
  <si>
    <t>RADOSLAV</t>
  </si>
  <si>
    <t>NENKIN</t>
  </si>
  <si>
    <t>MILENA</t>
  </si>
  <si>
    <t>NENOVA</t>
  </si>
  <si>
    <t xml:space="preserve">IVICA </t>
  </si>
  <si>
    <t>NINIĆ</t>
  </si>
  <si>
    <t>NIŽETIĆ</t>
  </si>
  <si>
    <t>DEJAN</t>
  </si>
  <si>
    <t>NOVAK</t>
  </si>
  <si>
    <t>RUĐER</t>
  </si>
  <si>
    <t>DRAGO</t>
  </si>
  <si>
    <t>DINKO</t>
  </si>
  <si>
    <t>NOVOSEL</t>
  </si>
  <si>
    <t>TIN</t>
  </si>
  <si>
    <t xml:space="preserve">MILENA </t>
  </si>
  <si>
    <t>NJEGOVAN</t>
  </si>
  <si>
    <t xml:space="preserve">LEA </t>
  </si>
  <si>
    <t>OVČARIĆ</t>
  </si>
  <si>
    <t>PAAR</t>
  </si>
  <si>
    <t>MAGDALENA</t>
  </si>
  <si>
    <t>PANDŽIĆ</t>
  </si>
  <si>
    <t>INGA</t>
  </si>
  <si>
    <t>PATARČIĆ</t>
  </si>
  <si>
    <t>PAVEŠIĆ</t>
  </si>
  <si>
    <t>PAVIĆ</t>
  </si>
  <si>
    <t>IVA</t>
  </si>
  <si>
    <t>PEKAS</t>
  </si>
  <si>
    <t>GORANA</t>
  </si>
  <si>
    <t>PERIĆ</t>
  </si>
  <si>
    <t>PERKOVIĆ</t>
  </si>
  <si>
    <t xml:space="preserve">IVA </t>
  </si>
  <si>
    <t>ANDRIJA</t>
  </si>
  <si>
    <t>PERUŠIĆ</t>
  </si>
  <si>
    <t>PETRIČEVIĆ</t>
  </si>
  <si>
    <t>TATJANA</t>
  </si>
  <si>
    <t>PETRIĆ</t>
  </si>
  <si>
    <t>NIKOLAY</t>
  </si>
  <si>
    <t>PETROV</t>
  </si>
  <si>
    <t xml:space="preserve">ANTONIJO </t>
  </si>
  <si>
    <t>PLAZIBLAT</t>
  </si>
  <si>
    <t>KREŠIMIR</t>
  </si>
  <si>
    <t>PLEMENČIĆ</t>
  </si>
  <si>
    <t>ANDREJ</t>
  </si>
  <si>
    <t>PLEVNIK</t>
  </si>
  <si>
    <t>POGAČIĆ</t>
  </si>
  <si>
    <t>PRELAS</t>
  </si>
  <si>
    <t>NEVEN</t>
  </si>
  <si>
    <t>PRIŠUTA</t>
  </si>
  <si>
    <t>MARIJAN (LUKA)</t>
  </si>
  <si>
    <t>PRPIĆ</t>
  </si>
  <si>
    <t>PRSKALO</t>
  </si>
  <si>
    <t xml:space="preserve">JURJANA </t>
  </si>
  <si>
    <t>RADALJAC</t>
  </si>
  <si>
    <t>RADIĆ</t>
  </si>
  <si>
    <t>RAKOVAC</t>
  </si>
  <si>
    <t>LORIS</t>
  </si>
  <si>
    <t>REDOVNIKOVIĆ</t>
  </si>
  <si>
    <t>REŠ</t>
  </si>
  <si>
    <t xml:space="preserve">RUDI </t>
  </si>
  <si>
    <t>RIS</t>
  </si>
  <si>
    <t>SD KARLOVAC</t>
  </si>
  <si>
    <t xml:space="preserve">GORAN </t>
  </si>
  <si>
    <t>RNJAK</t>
  </si>
  <si>
    <t xml:space="preserve">DINA </t>
  </si>
  <si>
    <t>RNJAK (KOVAČ)</t>
  </si>
  <si>
    <t>ROBERT</t>
  </si>
  <si>
    <t>ROSIĆ</t>
  </si>
  <si>
    <t>NICOLA</t>
  </si>
  <si>
    <t>ROSSI</t>
  </si>
  <si>
    <t>SANJA</t>
  </si>
  <si>
    <t>RUKAVINA</t>
  </si>
  <si>
    <t>RUŽANOVIĆ</t>
  </si>
  <si>
    <t>MAK</t>
  </si>
  <si>
    <t>SEDMAK (MARTINOVIĆ)</t>
  </si>
  <si>
    <t>SELAKOVIĆ</t>
  </si>
  <si>
    <t>SLATINAC-SLAC</t>
  </si>
  <si>
    <t>MIHA</t>
  </si>
  <si>
    <t>STAUT</t>
  </si>
  <si>
    <t>SUDAR</t>
  </si>
  <si>
    <t>SULIĆ</t>
  </si>
  <si>
    <t>SUTLOVIĆ</t>
  </si>
  <si>
    <t>SUVAJAC</t>
  </si>
  <si>
    <t>BORIS</t>
  </si>
  <si>
    <t>ŠAJSTEPELJ</t>
  </si>
  <si>
    <t>ŠARIĆ</t>
  </si>
  <si>
    <t>DARIJA</t>
  </si>
  <si>
    <t>MIA</t>
  </si>
  <si>
    <t>ŠEPČEVIĆ</t>
  </si>
  <si>
    <t>ZVONIMIR</t>
  </si>
  <si>
    <t>ŠILJIĆ</t>
  </si>
  <si>
    <t>TANJA</t>
  </si>
  <si>
    <t>ŠINKO</t>
  </si>
  <si>
    <t>ŠKALAMERA</t>
  </si>
  <si>
    <t>HGSS STANICA RIJEKA</t>
  </si>
  <si>
    <t>NADA</t>
  </si>
  <si>
    <t>ŠKRLIN</t>
  </si>
  <si>
    <t>ŠKUGOR</t>
  </si>
  <si>
    <t>MILOŠ</t>
  </si>
  <si>
    <t>ŠOBOT</t>
  </si>
  <si>
    <t>ŠPANJA</t>
  </si>
  <si>
    <t>ŠPAR</t>
  </si>
  <si>
    <t>VLADO</t>
  </si>
  <si>
    <t>ŠPEHAR</t>
  </si>
  <si>
    <t>ŠPINJAČA</t>
  </si>
  <si>
    <t>PREDRAG</t>
  </si>
  <si>
    <t>ŠTRBAC</t>
  </si>
  <si>
    <t>ŠTRKALJ</t>
  </si>
  <si>
    <t xml:space="preserve">ALEŠ </t>
  </si>
  <si>
    <t>ŠTRUKELJ</t>
  </si>
  <si>
    <t>MATEA</t>
  </si>
  <si>
    <t>TALAJA</t>
  </si>
  <si>
    <t>TOMAŠKOVIĆ</t>
  </si>
  <si>
    <t>DELCHO</t>
  </si>
  <si>
    <t>TOPALOV</t>
  </si>
  <si>
    <t>FILIO</t>
  </si>
  <si>
    <t>TRGO</t>
  </si>
  <si>
    <t>ANITA</t>
  </si>
  <si>
    <t>TROJANOVIĆ</t>
  </si>
  <si>
    <t>SO HPD SNIJEŽNICA</t>
  </si>
  <si>
    <t>ZLATAN</t>
  </si>
  <si>
    <t>TROKIĆ</t>
  </si>
  <si>
    <t>TURČIN</t>
  </si>
  <si>
    <t>TURINA</t>
  </si>
  <si>
    <t>TUTIŠ</t>
  </si>
  <si>
    <t xml:space="preserve">MILIVOJ </t>
  </si>
  <si>
    <t>UROIĆ</t>
  </si>
  <si>
    <t>VICKOVIĆ</t>
  </si>
  <si>
    <t>PAVA</t>
  </si>
  <si>
    <t>VIDIĆ</t>
  </si>
  <si>
    <t>VIDOVIĆ</t>
  </si>
  <si>
    <t>ANTONIA</t>
  </si>
  <si>
    <t>VILJAC</t>
  </si>
  <si>
    <t>VISKOVIĆ</t>
  </si>
  <si>
    <t>SO HPD BIOKOVO / SO HPK SV. MIHOVIL</t>
  </si>
  <si>
    <t>BOŽIDAR</t>
  </si>
  <si>
    <t>VLAKOŽIĆ</t>
  </si>
  <si>
    <t>VRBANEC</t>
  </si>
  <si>
    <t>ENA</t>
  </si>
  <si>
    <t>VRBEK</t>
  </si>
  <si>
    <t>EDO</t>
  </si>
  <si>
    <t>VRIČIĆ</t>
  </si>
  <si>
    <t>DRAGAN</t>
  </si>
  <si>
    <t>VUJNOVIĆ</t>
  </si>
  <si>
    <t>ANTON</t>
  </si>
  <si>
    <t>VUKIČEVIĆ</t>
  </si>
  <si>
    <t>VUKUŠIĆ</t>
  </si>
  <si>
    <t>SILVANA</t>
  </si>
  <si>
    <t>ZAVRŠKI</t>
  </si>
  <si>
    <t>ZOVKO</t>
  </si>
  <si>
    <t>VIDA</t>
  </si>
  <si>
    <t>ZRNČIĆ</t>
  </si>
  <si>
    <t>RONALD</t>
  </si>
  <si>
    <t>ŽELEZNJAK</t>
  </si>
  <si>
    <t>JOVANA</t>
  </si>
  <si>
    <t>ŽIVKOVIĆ</t>
  </si>
  <si>
    <t>ŽMEGAČ</t>
  </si>
  <si>
    <t>KARDI</t>
  </si>
  <si>
    <t>ŽUPANIĆ</t>
  </si>
  <si>
    <t>JOŠKO</t>
  </si>
  <si>
    <t>SJEDIŠTE</t>
  </si>
  <si>
    <t>INOZEMSTVO</t>
  </si>
  <si>
    <t>ZAGREB</t>
  </si>
  <si>
    <t>BiH</t>
  </si>
  <si>
    <t>KAŠTEL SUĆURAC</t>
  </si>
  <si>
    <t>BUGARSKA</t>
  </si>
  <si>
    <t>FRANCUSKA</t>
  </si>
  <si>
    <t>MAĐARSKA</t>
  </si>
  <si>
    <t>PAZIN</t>
  </si>
  <si>
    <t>SAD</t>
  </si>
  <si>
    <t>KARLOVAC</t>
  </si>
  <si>
    <t>SPLIT</t>
  </si>
  <si>
    <t>SRBIJA</t>
  </si>
  <si>
    <t>SAMOBOR</t>
  </si>
  <si>
    <t xml:space="preserve">SO HPD BIOKOVO </t>
  </si>
  <si>
    <t>MAKARSKA</t>
  </si>
  <si>
    <t>OMIŠ</t>
  </si>
  <si>
    <t>CAVTAT</t>
  </si>
  <si>
    <t>ŠIBENIK</t>
  </si>
  <si>
    <t>ZADAR</t>
  </si>
  <si>
    <t>POSTIRA</t>
  </si>
  <si>
    <t>DRNIŠ</t>
  </si>
  <si>
    <t>SO PK SPLIT</t>
  </si>
  <si>
    <t>KASTAV</t>
  </si>
  <si>
    <t>SU KRAŠEVSKI ZVIRI</t>
  </si>
  <si>
    <t>IVANEC</t>
  </si>
  <si>
    <t>ČAKOVEC</t>
  </si>
  <si>
    <t>OPATIJA</t>
  </si>
  <si>
    <t>Drugi spoj DP i Dvoranice pod E-Šerihijom u KG</t>
  </si>
  <si>
    <t>24.7.2010.</t>
  </si>
  <si>
    <t>Ivan Mišur , Josip Dadić i Danko Cvitković  (SOŽ)</t>
  </si>
  <si>
    <t>174.</t>
  </si>
  <si>
    <t>5.-7.10.2019.</t>
  </si>
  <si>
    <t>Cinculator</t>
  </si>
  <si>
    <t>Mak Sedmak i Vedran Ferenčak (SOV)</t>
  </si>
  <si>
    <t>Kristijan Hmura, Ivan Mišur, Branko Jalžić (SOŽ); Marko Rakovac, Ana Bakšić, Mak Sedmak, Marijan Sutlović, Vedran Ferenčak (SOV)</t>
  </si>
  <si>
    <t>Anton Vukičević (SOPr), Mario Blatančić, Zlatan Trokić, Antonija Mihaljević i Goran Rnjak (SOSvM), Ante Markoč- Bunar, Nestija Juretić i Marko Begović (SOM)  Marko Budić- Tesla i Zvonimir Završki- Zvonac (SOŽ), Magdalena Pandžić (SKOL) Anja Žmegač i Dina Kovač (SOV)</t>
  </si>
  <si>
    <t>Irena, Nikolina i Teo Barišić (SOSvM) Ivan Došen i Mile Močić (SOPr)</t>
  </si>
  <si>
    <t>Luka Dubravica, Zlatan Trokić, Teo Barišić, Mario Blatančić (SOSvM)</t>
  </si>
  <si>
    <t>Goran Rnjak, Zlatan Trokić, Aida i Teo Barišić(SOSvM)</t>
  </si>
  <si>
    <t>175.</t>
  </si>
  <si>
    <t>4.-8.11.2019.</t>
  </si>
  <si>
    <t>Navlakuša</t>
  </si>
  <si>
    <t>Pavlin Dimitorv, Pavel Bakalov, Yordanka Donkova, Efrosima Hristova, Ivo Buserski (SC Pod Ruba-Bugarska); Miroslava Hristova (Heiljctid-Bugarska); Dimitar Genov (Bugarska); Tsvetan Kosturkov (SC Pod Ruba-Bugarska/SOM), Marin Glušević i Tin Barić (SOM)</t>
  </si>
  <si>
    <t>BARIĆ</t>
  </si>
  <si>
    <t>MOSOR</t>
  </si>
  <si>
    <t>BUSERSKI</t>
  </si>
  <si>
    <t>SC Pod Rb-Bugarska</t>
  </si>
  <si>
    <t>FERENŠČAK</t>
  </si>
  <si>
    <t>DIMITAR</t>
  </si>
  <si>
    <t>GENOV</t>
  </si>
  <si>
    <t>NE</t>
  </si>
  <si>
    <t>MIROSLAVA</t>
  </si>
  <si>
    <t>HEILJCTID-BUGARSKA</t>
  </si>
  <si>
    <t>176.</t>
  </si>
  <si>
    <t>27.12.2019.-1.1.2020.</t>
  </si>
  <si>
    <t>Tsvetan Kosturkov (SC Pod Ruba-Bugarska/SOM); Lovel Kukuljan (SUE);  Marina Grandić, Ana Lipovac, Vedran Ferenčak i Marko Rakovac (SOV)</t>
  </si>
  <si>
    <t>Gospođo ja sam ovdje prvi put; Rođaci; Topli zagrljaj; Cinculator; Sugar Hype; Ljubavni omlet</t>
  </si>
  <si>
    <t>177.</t>
  </si>
  <si>
    <t>22.-24.2.2020.</t>
  </si>
  <si>
    <t>Nikola Hanžek, Stipe Maleš (SOŽ)</t>
  </si>
  <si>
    <t>Tutiševa čežnja</t>
  </si>
  <si>
    <t>178.</t>
  </si>
  <si>
    <t>28.2.-1.3.2020.</t>
  </si>
  <si>
    <t>Postavljanje antena i isporbavanje CaveLinka; raspremanje Hrustavi i Viskovićevo prkno; istraživanje na siparu Lude 70e</t>
  </si>
  <si>
    <t>AZINOVIĆ</t>
  </si>
  <si>
    <t>JONATHAN</t>
  </si>
  <si>
    <t>GABRIS</t>
  </si>
  <si>
    <t>DAVID RAFAEL</t>
  </si>
  <si>
    <t>HELENA</t>
  </si>
  <si>
    <t>POLŠEK</t>
  </si>
  <si>
    <t>ŠARC</t>
  </si>
  <si>
    <t>SD PROTEUS</t>
  </si>
  <si>
    <t>POREČ</t>
  </si>
  <si>
    <t>179.</t>
  </si>
  <si>
    <t>21.3.2020.</t>
  </si>
  <si>
    <t>Jure Šarić, Aida i Teo Barišić (SOSvM)</t>
  </si>
  <si>
    <t>Corona19</t>
  </si>
  <si>
    <t>180.</t>
  </si>
  <si>
    <t>11.4.2020.</t>
  </si>
  <si>
    <t>Jure Šarić, Mario Gverić, Aida i Teo Barišić (SOSvM)</t>
  </si>
  <si>
    <t>Corona19 istraživanje i raspremanje</t>
  </si>
  <si>
    <t>GVERIĆ</t>
  </si>
  <si>
    <t>181.</t>
  </si>
  <si>
    <t>19.4.2020.</t>
  </si>
  <si>
    <t>182.</t>
  </si>
  <si>
    <t>24.-26.4.2020.</t>
  </si>
  <si>
    <t>Jure Šarić, Hrvoje Petričević, Aida i Teo Barišić (SOSvM)</t>
  </si>
  <si>
    <t>Je-be-no! Plavo</t>
  </si>
  <si>
    <t>Je-be-no! Plavo - spoj na 2. etažu - Hrvatska - Šibenski (Vibrator) i raspremanje</t>
  </si>
  <si>
    <t>Ana Bakšić (HGSS), Jonathan Gabris, Tea Selaković, Tin Novosel HGSS), David Rafael Lipovac, Ana Lipovac, Ela Kovač, Katarina Azinović, Helena Polšek, Luka Ivančić (SOV), Marko Rakovac (SOV/SD Proteus/HGSS), Filip Šarc (SKOL/HGSS), Dejan Blaženović (SD Ponir, BiH), Aida Barišić i Teo Barišić (SOSvM/HGSS)</t>
  </si>
  <si>
    <t>183.</t>
  </si>
  <si>
    <t>Mamma Mia</t>
  </si>
  <si>
    <t>15.-17.5.2020.</t>
  </si>
  <si>
    <t>184.</t>
  </si>
  <si>
    <t>22.-24.5.2020.</t>
  </si>
  <si>
    <t>TosterSteron-Njanja - istraživanje prekinuto radi akcije speleospašavanja</t>
  </si>
  <si>
    <t>185.</t>
  </si>
  <si>
    <t>Ana Bakšić, Jonathan Gabris (SOV) i Marina Grandić (SOV/SUE); Dino Grozić i Lovel Kukuljan (SUE)</t>
  </si>
  <si>
    <t>Sugar hype; Topli zagrljaj; Manistri</t>
  </si>
  <si>
    <t>11.-14.6.2020.</t>
  </si>
  <si>
    <t>186.</t>
  </si>
  <si>
    <t>20.-22.6.2020.</t>
  </si>
  <si>
    <t xml:space="preserve">zamjena užeta od Percepcije do dna Dvorane pod Grlićem; Mic po Mic </t>
  </si>
  <si>
    <t>187.</t>
  </si>
  <si>
    <t>27.6.2020.</t>
  </si>
  <si>
    <t>Lea Ovčarić, Sara Anđelić Perić, Nikola Hanžek i Stipe Maleš (SOŽ)</t>
  </si>
  <si>
    <t>Oaza-provjera tel. žice i zamjena užeta u prvoj vertikali</t>
  </si>
  <si>
    <t>188.</t>
  </si>
  <si>
    <t>11.7.2020.</t>
  </si>
  <si>
    <t>Ivan Mišur i Josip Dadić (SOŽ)</t>
  </si>
  <si>
    <t>Preopremanje Oaze od 100m dubine do Kalinica bivka</t>
  </si>
  <si>
    <t>189.</t>
  </si>
  <si>
    <t>190.</t>
  </si>
  <si>
    <t>21.-23.8.2020.</t>
  </si>
  <si>
    <t>Ivan Mišur, Sara Anđela Perić, Andrej Plevnik i Nikola Hanžek (SOŽ)</t>
  </si>
  <si>
    <t>High hopes</t>
  </si>
  <si>
    <t>191.</t>
  </si>
  <si>
    <t>8.-9.10.2020.</t>
  </si>
  <si>
    <t>Luka Havliček i Ana Bakšić (SOV); Hrvoje Šarić, Toni Šolto, Stipe Pavić, Mirko Gaurina, Sanda Doljanin i Luka Čulina (SS Sv. Jakov)</t>
  </si>
  <si>
    <t>Živo blato raspremanje i nošenja na perilicu Makita</t>
  </si>
  <si>
    <t>ČULINA</t>
  </si>
  <si>
    <t>SS SV. JAKOV</t>
  </si>
  <si>
    <t xml:space="preserve">SANDA </t>
  </si>
  <si>
    <t>DOLJANIN</t>
  </si>
  <si>
    <t>MIRKO</t>
  </si>
  <si>
    <t>GAURINA</t>
  </si>
  <si>
    <t>TONI</t>
  </si>
  <si>
    <t>ŠOLTO</t>
  </si>
  <si>
    <t>BITELIĆ</t>
  </si>
  <si>
    <t>Sara Anđela Perić, Stipe Maleš i Nicola Rossi (SOŽ); Anita Trojanović (SOS)</t>
  </si>
  <si>
    <t>Pisoar, Tutiševa čežnja, Šarena jezera - dio se rasprema</t>
  </si>
  <si>
    <t>ulazi - preoprema veliku vertikalu - izlazi</t>
  </si>
  <si>
    <t>Andrej Plevnik, Marta Štrkalj (SOŽ)</t>
  </si>
  <si>
    <t>Pisoar, Tutiševa čežnja</t>
  </si>
  <si>
    <t>Danko Cvitković i Lovro Lučev (SOŽ)</t>
  </si>
  <si>
    <t>Pisoar</t>
  </si>
  <si>
    <t>26.-29.7.2020.</t>
  </si>
  <si>
    <t>27.7.2020.</t>
  </si>
  <si>
    <t>27.-29.7.2020.</t>
  </si>
  <si>
    <t>30.7.-1.8.2020.</t>
  </si>
  <si>
    <t>ML</t>
  </si>
  <si>
    <t>Muda Labudova</t>
  </si>
  <si>
    <t>ML-0</t>
  </si>
  <si>
    <t>? 2006.</t>
  </si>
  <si>
    <t>pronađena jama Muda labudova</t>
  </si>
  <si>
    <t>ML-1</t>
  </si>
  <si>
    <t>proljeće 2008.</t>
  </si>
  <si>
    <t>Martina Borovec, Dalibor Jirkal</t>
  </si>
  <si>
    <t>Rostfrei meandar</t>
  </si>
  <si>
    <t>ML-2</t>
  </si>
  <si>
    <t>14.-17.8.2008.</t>
  </si>
  <si>
    <t>Ante Sušić, Ivan Mišur, Bernard Bregar, Dalibor Jirkal, Stipe Tutiš, Josip Dadić, Ruđer Novak (SOŽ); Ozren Dodić, Ivan Glavaš (SUS) Ivica Seitz, Zoran Perec (SUE)</t>
  </si>
  <si>
    <t xml:space="preserve">Došli smo svi do -330, a Špale Ivo i ja smo se spustili kroz gljiv i vertikalu do nekih 350m gdje se na tom mjestu zatvara (potencjialno miniranje). </t>
  </si>
  <si>
    <t>ML-3</t>
  </si>
  <si>
    <t>25.7.-1.8.2009.</t>
  </si>
  <si>
    <t>ML-4</t>
  </si>
  <si>
    <t>7.-10.10.2009.</t>
  </si>
  <si>
    <t>ML-5</t>
  </si>
  <si>
    <t>Stipe Tutiš, Josip Dadić, Bernard Bregar, Dalibor Jirkal, Robert Rosić, Ivan Mišur, Danko i Tin Cvitković, Zoran Bolonić, Ante Sušić, Ksenija Brezovac, Zvonka Gverić, Vlado Božić, Daniel Lukačić, Marko Budić, Daria Županić, Mirjana Tadić, Hrvoje Grgić, Milivoj Uroić, Svjetlan Hudec, Siniša Jembrih, Nela Bosner, Bojan Komarica, Mišel Dorotić i Ruđer Novak (SOŽ); Andrija Rubinić, Dalibor Reš, Zoran Perec, Lovel Kukuljan, Marko Vrkić, Diego Košta i Vlado Špehar (SUE); Ozren Dodić i Ivan Glavaš (SUS); Antonio Ciceran (SK Had); Nenad Iglić (SOL); Damir Slatinac (SKOL)</t>
  </si>
  <si>
    <t>ML-6</t>
  </si>
  <si>
    <t>Zoran Bolonić-Coki, Nikolina Barišić-Nina i Stipe Tutiš. Lovel Kukuljan, Diego Košta i Pero iz Žminja. Branko Jalžić – Bančo, Dalibor Jirkal – Dado, Ivan Mišur – Ivo, Robert Rosić – Ros, i Marin Lukas – Marinko</t>
  </si>
  <si>
    <t>ML-7</t>
  </si>
  <si>
    <t>16.-18.7.2010.</t>
  </si>
  <si>
    <t>ML-8</t>
  </si>
  <si>
    <t>23.-25.7.2010.</t>
  </si>
  <si>
    <t>Nikolina Barišić – Nina, Ivan Mišur – Ivo Vrlika, Josip Dadić – Joca Gračani, Ruđer Novak – Ruđo, Bernard Bregar – Berni, Danko Cvitković – Pješak i Stipe Tutiš</t>
  </si>
  <si>
    <t xml:space="preserve">Ivo, Josip i Pješak crtaju ulaznu vertikalu obližnje jame Draženove Puhaljke </t>
  </si>
  <si>
    <t>ML-9</t>
  </si>
  <si>
    <t xml:space="preserve"> srpanj-kolovoz 2010.</t>
  </si>
  <si>
    <t>Branko Jalžić</t>
  </si>
  <si>
    <t>ronjenje na dah u Labuđem jezeru; pronalazak kornjaša Velebitski Jajan</t>
  </si>
  <si>
    <t>ML-10</t>
  </si>
  <si>
    <t>21.-23.5.2011.</t>
  </si>
  <si>
    <t xml:space="preserve">Ana Komerički (HBSD/SOV); Petra Kovač-Konrad, Zvonimir Završki i Ivan Mišur (SOŽ); </t>
  </si>
  <si>
    <t>Psihijatrija</t>
  </si>
  <si>
    <t>ML-11</t>
  </si>
  <si>
    <t>10.-11.6.2011.</t>
  </si>
  <si>
    <t xml:space="preserve">Petra Kovač Konrad, Zvonimir Završki, Robert Rosić i Rueđr Novak (SOŽ) </t>
  </si>
  <si>
    <t>Sjemenovod</t>
  </si>
  <si>
    <t>ML-12</t>
  </si>
  <si>
    <t>18.-20.6.2011.</t>
  </si>
  <si>
    <t>Mario Šaban (HGSS Stanica Gospić); Ljubo Majica, Anika Ivković, Tonči Marčić, Luka Lisica (SOL); Sanja Sviben, Ivan Mišur, Ruđer Novak (SOŽ)</t>
  </si>
  <si>
    <t>ML-13</t>
  </si>
  <si>
    <t>1.-3.7.2011.</t>
  </si>
  <si>
    <t>Jana Bedek (HBSD/SOV); Branko Jalžić, Ivan Mišur, Ruđer Novak i Stipe Tutiš (SOŽ)</t>
  </si>
  <si>
    <t>ML-14</t>
  </si>
  <si>
    <t>29.-31.7.2011.</t>
  </si>
  <si>
    <t>Ana Bakšić (SOV),; Danko Cvitković, Petra Kovač-Konrad, Ivan Mišru i Ruđer Novak (SOŽ)</t>
  </si>
  <si>
    <t>ML-15</t>
  </si>
  <si>
    <t>4.-13.8.2011.</t>
  </si>
  <si>
    <t>Dalibor Jirkal, Stipe Tutiš, Bernard Bregar, Sanja Sviben, Josip Dadić (SOŽ); Larisa Grabar, Mirela Lišić, Lovel Kukuljan, Diego Košta (SUE); Igor Petričić, Ivan Glavaš, Ozren Dodić, Tvrtko Dražina</t>
  </si>
  <si>
    <t>ML-16</t>
  </si>
  <si>
    <t>2.-4.9.2011.</t>
  </si>
  <si>
    <t>Ozren Dodić (SUS), Lovel Kukuljan (SUE), Dalibor Jirkal, Bernard Bregar, Ivan Mišur, Ruđer Novak i Josip Dadić (SOŽ)</t>
  </si>
  <si>
    <t>ML-17</t>
  </si>
  <si>
    <t>23.-25.9.2011.</t>
  </si>
  <si>
    <t>Zvonimir Završki, Ivan Mišur, Ruđer Novak i Stipe Tutiš (SOŽ)</t>
  </si>
  <si>
    <t>ML-18</t>
  </si>
  <si>
    <t>27.4.-1.5.2012.</t>
  </si>
  <si>
    <t>Ozren Dodić – Špale (SUS), Lovel Kukuljan (SUE), Nenad Iglić (Babulja), Robert Baković (HBSD), Magdalena Pandžić (SKOL), Mladen Jekić-Sova (SDI); Ivan Mišur, Ksenija Brezovac, Marko Budić, Svjetlan Hudec, Ruđer Novak, Zvonimir Završki, Bernard Bregar, Dalibor Jirkal, Vedran Jalžić, Danko Cvitković, Sanja Sviben, Stipe Tutiš, Daria Županić, Lea Kuhta, Ivana Gruzber, Rebeka Knajs, Najla Kajtezović, Davor Andrić, Mario Metelko, Daniejl Boroša, Merlin Rebrović, Miloš Martinović, Ivana Butko, Danijel Malenica, Petra Kovač-Konrad (SOŽ)</t>
  </si>
  <si>
    <t>ML-19</t>
  </si>
  <si>
    <t>6.-10.6.2012.</t>
  </si>
  <si>
    <t>Ozren Dodić, Kardi Županić i Ivan Glavaš (SUS)</t>
  </si>
  <si>
    <t>Prvomajski meandar</t>
  </si>
  <si>
    <t>ML-20</t>
  </si>
  <si>
    <t>27.7.-4.8.2012.</t>
  </si>
  <si>
    <t>Voditelji logora: Dalibor Jirkal, Stipe Tutiš, Ruđer Novak  Popis sudionika logora: Anđela Ćukušić, Petra Kovač Konrad, Eddy Rušnjak – Stanko, Elvis Brajković – Brale, Ksenija Brezovac, Ivana Gruber, Tamara Knežević, Ante Sušić, Dajana Hmura, Kristijan Hmura, Lana Đud, Marko Budić, Zoran Bolonić – Coki, Bernard Bregar – Berni, Zvonimir Završki – Zvone, Mario Metelko – Kežualka, Rebeka Knajs, Damir Slatinac – Slac, Zvonka Gverić, Eva Fućak, Marko Stanić, Ivan Mišur, Marko Vrkić, Lino Pugliari, Larisa Grabar, Lovel Kukuljan, Jelena Martinčić, Andrija Rubinić, Ozren Dodić – Špale, Sanja Sviben, Danko Cvitković – Pješak, Nenad Iglić – Neno, Mauricio Stipčević – Mauro, Frane Kožmelj, Danijel Krstulović, Davor Cvitanić , Vladimir Božić – Boltek, Boris Lepan – Deda</t>
  </si>
  <si>
    <t>ML-21</t>
  </si>
  <si>
    <t>27.-29.9.2013.</t>
  </si>
  <si>
    <t>SPARC UZORKOVANJE VODE</t>
  </si>
  <si>
    <t>ML-22</t>
  </si>
  <si>
    <t>25.-27.10.2013.</t>
  </si>
  <si>
    <t>Stipe Tutiš i Dalibor Kušić</t>
  </si>
  <si>
    <t>ML-23</t>
  </si>
  <si>
    <t>15.-.17.11.2013.</t>
  </si>
  <si>
    <t>ML-24</t>
  </si>
  <si>
    <t>1.-9.8.2014.</t>
  </si>
  <si>
    <t>ML-25</t>
  </si>
  <si>
    <t>25.11.2014.</t>
  </si>
  <si>
    <t>Dalibor Kušić, Mario Metelko</t>
  </si>
  <si>
    <t>ML-26</t>
  </si>
  <si>
    <t>Dalibor Jirkal , Eva Fućak ,Kristijan Hmura, Marko Budić, Tomislav Kurečić , Stipe Tutiš, Nikola Skopljak, Rebeka Knajs, Dina Šimunović, Marta Štrkalj, Filip Markanjević, Mario Metelko, Matea Ratković, Ivan Vidaković , Ivana Podnar ), Nikola Hanžek  i Matea Talaja (SOŽ)</t>
  </si>
  <si>
    <t>Aquagan</t>
  </si>
  <si>
    <t>ML-27</t>
  </si>
  <si>
    <t>ML-28</t>
  </si>
  <si>
    <t>8.-10.7.2016.</t>
  </si>
  <si>
    <t>Kristijan Hmura i Tomislav Kurečić</t>
  </si>
  <si>
    <t>Drž gaće</t>
  </si>
  <si>
    <t>ML-29</t>
  </si>
  <si>
    <t>23.-24.7.2016.</t>
  </si>
  <si>
    <t>Ruđer Novak-Ruđo, Tomislav Kurečić, Branko Jalžić, Josip Dadić, Danko Cvitković, Dalibor Kušić (SOŽ), Damir Janton i Ivo (SKOL)</t>
  </si>
  <si>
    <t>ML-30</t>
  </si>
  <si>
    <t>ML-31</t>
  </si>
  <si>
    <t>28.10.-1.11.2016. </t>
  </si>
  <si>
    <t>ML-32</t>
  </si>
  <si>
    <t>15.-25.6.2017.</t>
  </si>
  <si>
    <t>Voditeljice logora: Tila Medenica, Zrinka Matić, Matea Talaja Sudionici logora: Tila Medenica, Zrinka Matić, Kristijan Hmura, Dalibor Jirkal, Andrej Plevnik, Milena Njegovan, Ivan Vidović, Lea Ovčarić, Martina Štrkalj, Pavao Babić, Valerija Butorac, Lovro Lučev, Robert Pavlović, Dalibor Kušić, Tomislav Kurečić, Stipe Tutiš, Stipe Maleš, Josip Dadić, Danko Cvitković, Sofija Waldgoni Tonković, Neno, Matea Talaja</t>
  </si>
  <si>
    <t>ML-33</t>
  </si>
  <si>
    <t>Lovel Kukuljan, Bernard Bregar, Anja Jarić, Pavao Babić, Nikola Hanžek, Stipe Maleš, Ivan Vidović, Anita Trojanović, Lovro Lučev, Dalibor Jirkal, Ruđer Novak, Milena Njegovan, Tomislav Pirak, Tomislav Kurečić, Ivan Mišur, Tila Medenica, Marko Rakovac, Marina Grandić, Goran Bedenić, Nikolina Franček, Vanja Peleš, Marin Glušević, Cvetan Kosturkov i Goran Rnjak.</t>
  </si>
  <si>
    <t>ML-34</t>
  </si>
  <si>
    <t>10.-19.8.2018.</t>
  </si>
  <si>
    <t xml:space="preserve">Matea Talaja, Kristijan Hmura, Ruđer Novak, Tomislav Kurečić, Lovel Kukuljan, Dino Grozić, Goran Rnjak, Ivan Mišur, Stipe Maleš, Marko Rakovac, Marina Grandić, Nikola Hanžek, Zrinka Matić, Pavao Babić, Milena Njegovan, Tila Medenica, Anita Trojanović, </t>
  </si>
  <si>
    <t>ML-35</t>
  </si>
  <si>
    <t>Tomislav Kurečić (SOŽ); Tsvetan Kosturkov (SC Pod Ruba-Bugarska/SOM); Pavlin Dimitrov – Papi (SC Pod Ruba-Bugarska)</t>
  </si>
  <si>
    <t>Preopremanje Muda do Bijelog meandra</t>
  </si>
  <si>
    <t>ML-36</t>
  </si>
  <si>
    <t>25.7.-2.8.2020.</t>
  </si>
  <si>
    <t>Mario Metelko, Lovro Lučev, Dario Maršanić, Nikola Hanžek, Branko Jalžić i Martina Pavlek (SOŽ); Lovel Kukuljan i Dino Grozić (SUE); Aleksandar Lazarov,  Pavlin Dimitrov, Efrosina Hristova, Miroslava Hristova, Yordanka Donkova, Stamen Dimitrov, Radostina Tsoneva, Ilian Kovandzhiev Tsvetan Kosturkov  (SC SC Pod Ruba-Bugarska/SOM); Teo Delić (Društvo za raziskovanje jam, Slovenija) i Marko Ljubešić,(SKOL) (HBSD)</t>
  </si>
  <si>
    <t>16.-18.11.2012.</t>
  </si>
  <si>
    <r>
      <t>Aida i Teo Barišić (SOSvM), Marin Glušević, Goran Rnjak</t>
    </r>
    <r>
      <rPr>
        <i/>
        <sz val="9"/>
        <color indexed="8"/>
        <rFont val="Calibri"/>
        <family val="2"/>
        <charset val="238"/>
        <scheme val="minor"/>
      </rPr>
      <t xml:space="preserve"> </t>
    </r>
    <r>
      <rPr>
        <sz val="9"/>
        <color indexed="8"/>
        <rFont val="Calibri"/>
        <family val="2"/>
        <charset val="238"/>
        <scheme val="minor"/>
      </rPr>
      <t>(SOM), Anton Vukičević (SOPr), Nikolina Marić, Željko Marunčić-Bospor (SOIm)</t>
    </r>
  </si>
  <si>
    <r>
      <t>Irena i Teo Barišić, Goran Rnjak (SOSvM), Marin Glušević, Katja Milišić, Ivana Colić, Marina Maleš, Ana Gregov, Zvonimir Šiljić, Ante Markoč, Filip Kapitanović, Dragan Vujnović (SOM), Davor Cvitanić i Božidar Vlakožić (SO Profunda), Antonio Kovačić, Nikolina Marić, Željko Marunčić-</t>
    </r>
    <r>
      <rPr>
        <i/>
        <sz val="9"/>
        <color indexed="8"/>
        <rFont val="Calibri"/>
        <family val="2"/>
        <charset val="238"/>
        <scheme val="minor"/>
      </rPr>
      <t>Bospor</t>
    </r>
    <r>
      <rPr>
        <sz val="9"/>
        <color indexed="8"/>
        <rFont val="Calibri"/>
        <family val="2"/>
        <charset val="238"/>
        <scheme val="minor"/>
      </rPr>
      <t xml:space="preserve"> (SOIm) Frane Kožemelj (SDŠ), Hrvoje Ivanić (SOV)</t>
    </r>
  </si>
  <si>
    <t>13.-15.10.2006.</t>
  </si>
  <si>
    <t>227.</t>
  </si>
  <si>
    <t xml:space="preserve">Spoj Jamskog sustava Crnopac i jame Muda Labudova </t>
  </si>
  <si>
    <t>228.</t>
  </si>
  <si>
    <t>18.-22.11.2020.</t>
  </si>
  <si>
    <t>7.-8.11.2020.</t>
  </si>
  <si>
    <t xml:space="preserve">Jure Šarić, Aida i Teo Barišić (SOSvM); </t>
  </si>
  <si>
    <t>Lovel Kukuljan i Dino Grozić (SUE); Luka Ivančić, Gorana Perić-Goga, Maja Marinić, Dora Perinčić, Marina Grandić i Ana Bakšić (SOV)</t>
  </si>
  <si>
    <t>18.-21.11.2020.</t>
  </si>
  <si>
    <t>Mic po mic; Pijani milijarderi</t>
  </si>
  <si>
    <t>2019. spoj KG-DP i Oaze</t>
  </si>
  <si>
    <t>MARINIĆ</t>
  </si>
  <si>
    <t>229.</t>
  </si>
  <si>
    <t xml:space="preserve">Ana Mijić, Aida i Teo Barišić (SOSvM); </t>
  </si>
  <si>
    <t>2021.</t>
  </si>
  <si>
    <t>DORA</t>
  </si>
  <si>
    <t>PERINČIĆ</t>
  </si>
  <si>
    <t>Corona19 - ponovo opremanje i riješen jedan upitnik</t>
  </si>
  <si>
    <t>230.</t>
  </si>
  <si>
    <t>7.3.2021.</t>
  </si>
  <si>
    <t>12.-14.3.2021.</t>
  </si>
  <si>
    <t>Marko Rakovac, Valentina Plemenčić, Karmen Jakovina i Lukas Grbac Lacković (SOV)</t>
  </si>
  <si>
    <t xml:space="preserve">KARMEN </t>
  </si>
  <si>
    <t>JAKOVINA</t>
  </si>
  <si>
    <t>GRBAC LACKOVIĆ</t>
  </si>
  <si>
    <t>231.</t>
  </si>
  <si>
    <t>26.-28.3.2021.</t>
  </si>
  <si>
    <t>Marko Rakovac, Luka Havliček, Luka Ivančić i Lukas Grbac Lacković (SOV)</t>
  </si>
  <si>
    <t>Mic po mic - penjanje</t>
  </si>
  <si>
    <t>Mic po mic - penjanje; Minđana</t>
  </si>
  <si>
    <t>232.</t>
  </si>
  <si>
    <t>17.4.2021.</t>
  </si>
  <si>
    <t>Bypass</t>
  </si>
  <si>
    <t>JELIČIĆ</t>
  </si>
  <si>
    <t>Ruđer Novak, Lovro Lučev, Nicola Rossi i Josip Dadić (SOŽ)</t>
  </si>
  <si>
    <t>233.</t>
  </si>
  <si>
    <t>234.</t>
  </si>
  <si>
    <t>23.5.2021.</t>
  </si>
  <si>
    <t>13.6.2021.</t>
  </si>
  <si>
    <t xml:space="preserve">Aida i Teo Barišić (SOSvM); </t>
  </si>
  <si>
    <t>Paralelni slalom</t>
  </si>
  <si>
    <t>Dalibor Jirkal, Stipe Tutiš, Dalibor Reš, Andrija Rubinić, Lovel Kukuljan</t>
  </si>
  <si>
    <t>Staro dno, Plaža, raspremanje do Bijelog meandra. Pronalazak Kratkog spoja</t>
  </si>
  <si>
    <t>Ivan Glavaš, Ozren Dodić, Antonio Ciceran, Lovel Kukuljan, Andrija Rubinić i Diego Košta; Stipe Tutiš, Dalibor Jirkal i Josip Dadić Marko Budić, Ivan Mišur</t>
  </si>
  <si>
    <t>Crtanje Bijelog meandra, istraživanje Kratkog spoja i izrada 1. bivka, opremanje Trećemajske vertikale, dostizanje do pred Sjemenovoda.</t>
  </si>
  <si>
    <t>Crtanje Kratkog spoja</t>
  </si>
  <si>
    <t>Ruđer Novak-Ruđo, Ozren Dodić, Robert Rosić, Damir Slatinac-Slac i Stipe Tutiš</t>
  </si>
  <si>
    <t>Istraživanje i crtanje Noćne smjene, odvojka u Makinoj vertikali</t>
  </si>
  <si>
    <t>seljenje prvog bivka na novu lokaciju, istraživanje Sjemenovoda, dostizanje Jajne stanice i Dvorane Bijele spužve, crtanje Visećih vrtova ispod Prvog bivka</t>
  </si>
  <si>
    <t xml:space="preserve">izrada 2. bivka u Dvorani bijele spužve i provlačenje žice. Istraživanje Prvomajskog meandra, </t>
  </si>
  <si>
    <t>Dostizanje dna Muda - sifona ispod Aquaguna, penjanje Špaletovog penja u Prvomajskom meandru</t>
  </si>
  <si>
    <t>LOGOR Dario Maršanić, Lovel Kukuljan</t>
  </si>
  <si>
    <t>Proširivanje u upitniku u vertikali Ni da, ni ne</t>
  </si>
  <si>
    <t>2.-4.9.2016.</t>
  </si>
  <si>
    <t>Kristijan Hmura i Mario Metelko (SOŽ) Lovel Kukuljan, Nazif Habibović, Dario Maršanić, Romeo Ivanić</t>
  </si>
  <si>
    <t>Kristijan Hmura (SOŽ); Lovel Kukuljan i Dino Grozić (SUE) Mario Metelko, Dalibor Kušić, Ruđer Novak, Franky iz Makarske, Bernard Bregar, Tomislav Kurešić</t>
  </si>
  <si>
    <t>11.-20.8.2017.</t>
  </si>
  <si>
    <t>Tekst Lovel Kukuljan: Nastavili istraživanja u Mudima na nekoliko fronti s drugog bivka na tradicionalnoj ljetnoj ekspediciji SOŽ-a. Opremili smo Trakiju i pronašli Liburniju s kojom vrlo vjerojatno završava Avangarda (sve skupa čak 500 m duljine!). Dosegli smo novo dno na oko 720 m dubine. Na dnu je Papi popeo penj i ušli smo u kanal s drugom Jajnom stanicom, koji ide dalje vertikalno. U Metastazama smo nastavili na SI kraju i spojili se s Avangardom. U Pi kanalu iznad Oka smo Dino i ja popeli penj, istražili stotinjak m kanala i spojili se na Nagradu. Sve skupa sam proveo 7 dana u jami.</t>
  </si>
  <si>
    <t>Tekst Lovel Kukuljan: istraživanje Ljetnog meandra i opremanje do Dvorane bijele spužve. Istraživanje Avangarde, dostizanje do pred Usrani kanal. Pronalazak i istraživanje Metastaza. Istraživanje Djevojki u ljetnim haljinama. Preopremanje Jajne stanice i širenje u odvojku Nagrade.</t>
  </si>
  <si>
    <t>Tekst Lovel Kukuljan: Muda 11-20.08. Još jedan u nizu odličnih kampova sa ludim Ž-ovcima na Crnopcu. Sve u svemu se u jami puno napravilo: istraženo je i nacrtano oko 700 m novih kanala, pronađen je potencijalan meandar koji bi mogao voditi do Kite, pronađen je novi put do drugog bivka sa dna Drž gaća (čime se zaobilazi Uganija san šaka i brže se stiže), istražen je dugi i vodeni meandar iza Jajne stanice (200-tinjak m), koji ide dalje uzvodno itd. Treći dan je obilježila jedna mala nezgoda, naime prilikom tehničkog penjanja odlomila se ljuska, koja mi je pala na prst. Prst je jako bolio, ali već idući dan sa malo štednje sam mogao sudjelovati u idućim akcijama. U jami sam ponovno proveo puno dana (6), ali da je kamp dalje trajao mogao bi i dulje ostati J. Crtao se i istraživao Ljetni meandar koji vodi prema Dvorani bijele spužve. Istražena vertikala i penj Put svile (najbliže Kiti).</t>
  </si>
  <si>
    <t>Tekst Lovel Kukuljan: Nastavak istraživanja na kraju Kitotresa i dalje. Prominirano suženje na vrhu penja, istražena vertikala Lažnjak te nastavljanje istraživanja/širenja do vertikale House of cards. Na dnu vertikale račvište u dvije 50+ vertikale. Ostala ekipa radila u plodnom desnom i paklu.</t>
  </si>
  <si>
    <t>Tekst Lovel Kukuljan: Kežo i Kiki penjali penj u Kitotresu pod kojim smo stali Dino i ja za vrijeme ekspedicije. Nakon penja su prošli još 10-tak m meandra u smjeru Kite i stali na glonđi koju treba razbit. Riječka ekipa je istražila i nacrtala vertikalu ispod Lakta kod buzdovana (Fiumanka) te penj iznad, Buzdovanov put. Miniralo se na dva mjesta, na kraju neprolazno suženje.</t>
  </si>
  <si>
    <t>CICERAN</t>
  </si>
  <si>
    <t>ESTAVELA</t>
  </si>
  <si>
    <t>DELIĆ</t>
  </si>
  <si>
    <t>Društvo za raziskovanje jam, Slovenija</t>
  </si>
  <si>
    <t>LARISA</t>
  </si>
  <si>
    <t>GRABAR</t>
  </si>
  <si>
    <t xml:space="preserve">NAZIF </t>
  </si>
  <si>
    <t>HABIBOVIĆ</t>
  </si>
  <si>
    <t>ROMEO</t>
  </si>
  <si>
    <t>MLADEN</t>
  </si>
  <si>
    <t>JEKIĆ</t>
  </si>
  <si>
    <t>DIEGO</t>
  </si>
  <si>
    <t>KOŠTA</t>
  </si>
  <si>
    <t>ILIAN</t>
  </si>
  <si>
    <t>KOVANDZHIEV</t>
  </si>
  <si>
    <t>KUŠIĆ</t>
  </si>
  <si>
    <t>LAZAROV</t>
  </si>
  <si>
    <t>LJUBEŠIĆ</t>
  </si>
  <si>
    <t xml:space="preserve">DARIO </t>
  </si>
  <si>
    <t>MARŠANIĆ</t>
  </si>
  <si>
    <t>MARŠIĆ</t>
  </si>
  <si>
    <t>PETAR</t>
  </si>
  <si>
    <t>MATIKA</t>
  </si>
  <si>
    <t>METELKO</t>
  </si>
  <si>
    <t xml:space="preserve">MARTINA </t>
  </si>
  <si>
    <t>PAVLEK</t>
  </si>
  <si>
    <t xml:space="preserve">ANDRIJA </t>
  </si>
  <si>
    <t>RUBINIĆ</t>
  </si>
  <si>
    <t xml:space="preserve">RADOSTINA </t>
  </si>
  <si>
    <t>TSONEVA</t>
  </si>
  <si>
    <t>TURSIĆ</t>
  </si>
  <si>
    <t>BIOKOVO</t>
  </si>
  <si>
    <t>VRKIĆ</t>
  </si>
  <si>
    <t>DIMITROV – PAPI</t>
  </si>
  <si>
    <t>Estavela</t>
  </si>
  <si>
    <t>Spelunka</t>
  </si>
  <si>
    <t>235.</t>
  </si>
  <si>
    <t>19.-22.6.2021.</t>
  </si>
  <si>
    <t>MATTEO</t>
  </si>
  <si>
    <t>ZAUSNIG</t>
  </si>
  <si>
    <t>DANIEL</t>
  </si>
  <si>
    <t>LACKO</t>
  </si>
  <si>
    <t>DODOLOVIĆ</t>
  </si>
  <si>
    <t>Marina Grandić(SOV/SUE), Lovel Kukuljan i Matteo Zausnig (SUE); Domagoj Čajko, Daniel Lacko, Igor Dodolović i Karmen Jakovina</t>
  </si>
  <si>
    <t>236.</t>
  </si>
  <si>
    <t>4.-8.8.2021.</t>
  </si>
  <si>
    <t>Lovel Kukuljan, Dario Maršanić (SUE); Marina Grandić, Maja Marinić, Ana Lipovac, Lukas Grbac Lacković (SOV)</t>
  </si>
  <si>
    <t>Liburnija, Avangarda, Slobodanov penj</t>
  </si>
  <si>
    <t>237.</t>
  </si>
  <si>
    <t>Josip Dadić, Nicola Rossi, Stipe Maleš, Lovro Lučev i Sara Anđelić Perić (SOŽ)</t>
  </si>
  <si>
    <t>1.-2.10.2021.</t>
  </si>
  <si>
    <t>Messijeve suze</t>
  </si>
  <si>
    <t>238.</t>
  </si>
  <si>
    <t>239.</t>
  </si>
  <si>
    <t>Ana Lipovac, Marina Grandić, Marko Ličko, Katarina Sever (SOV), Lovel Kukuljan, Dino Grozić (SUE)</t>
  </si>
  <si>
    <t>29.10.-1.11.2021.</t>
  </si>
  <si>
    <t>25.-28.10.2021.</t>
  </si>
  <si>
    <t>Vihra Ivanova, Pavlin Dimitrov - Papi, Delcho Topalov - Cekata (SC Pod Rb, Bugarska); Tsvetan Kosturkov (SOM)</t>
  </si>
  <si>
    <t>Stone age; Blato u guzica</t>
  </si>
  <si>
    <t>Karlovi Vary </t>
  </si>
  <si>
    <t>Karlovi Vary; Minđanus</t>
  </si>
  <si>
    <t>SEVER</t>
  </si>
  <si>
    <t>VIHRA</t>
  </si>
  <si>
    <t>IVANOVA</t>
  </si>
  <si>
    <t>240.</t>
  </si>
  <si>
    <t>18.-21.11.2021.</t>
  </si>
  <si>
    <t>Lovel Kukuljan, Lena Penezić, Matteo Zausnig (SUE); Marina Grandić (SOV)</t>
  </si>
  <si>
    <t>LENA</t>
  </si>
  <si>
    <t>PENEZIĆ</t>
  </si>
  <si>
    <t>241.</t>
  </si>
  <si>
    <t>Stipe Maleš, Nicola Rossi i Ivan Janić (SOŽ)</t>
  </si>
  <si>
    <t>JANIĆ</t>
  </si>
  <si>
    <t>Kokica i Romantična komedija</t>
  </si>
  <si>
    <t>242.</t>
  </si>
  <si>
    <t>2022.</t>
  </si>
  <si>
    <t>BORNA</t>
  </si>
  <si>
    <t>27.-30.5.2022.</t>
  </si>
  <si>
    <t>Josip Dadić, Nicola Rossi, Borna Maleš (SOŽ); Maja Marinić, Domagoj Čajko (SOV); Dino Grozić (SUE)</t>
  </si>
  <si>
    <t>243.</t>
  </si>
  <si>
    <t>3.-7.7.2022.</t>
  </si>
  <si>
    <t>Pavlin Dimitrov – Papi, Efrosina Hristova, Yordanka Donkova, Radoslav Nenkin, Miroslava Hristova, Dimitar Genov, Miroslav Petrov, Todor Irmanov, Kiril Georgiev, Simeon Nenkov, Bogomil Popov, Aleksi Minev, Nikolay Naydenov i Raya Lakova (SC Pod Rb, Bugarska)</t>
  </si>
  <si>
    <t>593 (+4)</t>
  </si>
  <si>
    <t>MIROSLAV</t>
  </si>
  <si>
    <t>TODOR</t>
  </si>
  <si>
    <t>IRMANOV</t>
  </si>
  <si>
    <t>KIRIL</t>
  </si>
  <si>
    <t>SIMEON</t>
  </si>
  <si>
    <t>NENKOV</t>
  </si>
  <si>
    <t>BOGOMIL</t>
  </si>
  <si>
    <t>POPOV</t>
  </si>
  <si>
    <t>ALEKSI</t>
  </si>
  <si>
    <t>MINEV</t>
  </si>
  <si>
    <t xml:space="preserve">NIKOLAY </t>
  </si>
  <si>
    <t>NAYDENOV</t>
  </si>
  <si>
    <t>RAYA</t>
  </si>
  <si>
    <t>LAKOVA</t>
  </si>
  <si>
    <t>PELOZA</t>
  </si>
  <si>
    <t>TEPAVAC</t>
  </si>
  <si>
    <t>244.</t>
  </si>
  <si>
    <t>12.-16.8.2022.</t>
  </si>
  <si>
    <t>Oaza: Megaljenjivac; Prvi upitnik u Tatuinu; Romantični vikend</t>
  </si>
  <si>
    <t>Lovel Kukuljan, Luka Peloza, Tina Tepavac, Dino Grozić (SUE)</t>
  </si>
  <si>
    <t>KG: Kamenen slap; Ujas na Marin (Marinova noćna mora)</t>
  </si>
  <si>
    <t>245.</t>
  </si>
  <si>
    <t>26.-28.8.2022.</t>
  </si>
  <si>
    <t>Jure Šarić, Teo Barišić (SOSvM)</t>
  </si>
  <si>
    <t>KG: Teo i Jure ulaze kroz Kitu Ana I Aida kroz Dušu...zvizda vodilja Spoj Kite i Duše...prvo izvid u Draženovoj ali ćorak...Kita Dvoranica na ulazu u Eliminator i Svlacionicu Duša Iznad Marijetičinog pješčanika  ..u 15 subota sati uspostavili smo zvučni kontakt uz pomoć brodske trubice koju moraš držat pod miškom da radi bušilicom i kladivom te CaveLinkom potrošnja 40 mWs/bit</t>
  </si>
  <si>
    <t>246.</t>
  </si>
  <si>
    <t>2.-4.9.2022.</t>
  </si>
  <si>
    <t>KG: Filter 57 (iznad Dvoranice - Sivi rov)</t>
  </si>
  <si>
    <t>247.</t>
  </si>
  <si>
    <t>Ruđer Novak i Josip Dadić (SOŽ)</t>
  </si>
  <si>
    <t>Oaza:zatvaranje jedne petlje u Oazi - vertikalan spoj od ulaza u Megaljenjivac na sredinu vertikale Suze 3</t>
  </si>
  <si>
    <t>2.-3.9.2022.</t>
  </si>
  <si>
    <t>248.</t>
  </si>
  <si>
    <t>3.-4.9.2022.</t>
  </si>
  <si>
    <t>Stipe Maleš i Lovro Lučev (SOŽ)</t>
  </si>
  <si>
    <t>Oaza: Mega Goran</t>
  </si>
  <si>
    <t>249.</t>
  </si>
  <si>
    <t>250.</t>
  </si>
  <si>
    <t>22.-28.10.2022.</t>
  </si>
  <si>
    <t>29.10.-1.11.2022.</t>
  </si>
  <si>
    <t>Dario Maršanić i Tin Tepavac (SUE); Jure Šarić i Teo Barišić (SOSvM)</t>
  </si>
  <si>
    <t>KG:Eliminator</t>
  </si>
  <si>
    <t>ML: Čupabakra;Sifon;Razočaravajuća petlja;Spoj u Avangardi i Liburnije; Penj u Avangardi</t>
  </si>
  <si>
    <t>KG: Žoharska noćna mora; Ploča; Spoi puls; True North; Ani uči crtati; Obelisk</t>
  </si>
  <si>
    <t>Mosor/SC Pod Rb, Bugarska</t>
  </si>
  <si>
    <t>KITEN</t>
  </si>
  <si>
    <t>SC SOFIA-BUGARSKA</t>
  </si>
  <si>
    <t>YANA</t>
  </si>
  <si>
    <t>DUBLEVA</t>
  </si>
  <si>
    <t>RUNJASHKI</t>
  </si>
  <si>
    <t>VALERI</t>
  </si>
  <si>
    <t>SC ISKAR-BUGARSKA</t>
  </si>
  <si>
    <t>251.</t>
  </si>
  <si>
    <t>252.</t>
  </si>
  <si>
    <t>17.-20.11.2022.</t>
  </si>
  <si>
    <t>17.-19.11.2022.</t>
  </si>
  <si>
    <t>Mislav Sajko, Roko Željem, Ana Bakšić, Noa Balen i Olga Perić (SOV); Matteo Zausnig, Dejan Blaženović, Dora Tuksar i Matija Vrkić (SUE); Dora Kermek (HBSD); Joviša Bajić (SD Ponir); Kuba Morowski (Poljska)</t>
  </si>
  <si>
    <t>Gorana Perić, Barbara Domitrović, Lukas Grbac Lacković, Ana Lipovac, Luka Havliček (SOV); Lovel Kukuljan (SUE); Nini Legović (SD Proteus)</t>
  </si>
  <si>
    <t>POLJSKA</t>
  </si>
  <si>
    <t>BARBARA</t>
  </si>
  <si>
    <t>DOMITROVIĆ</t>
  </si>
  <si>
    <t xml:space="preserve">MISLAV </t>
  </si>
  <si>
    <t>SAJKO</t>
  </si>
  <si>
    <t>ROKO</t>
  </si>
  <si>
    <t>ŽELJEM</t>
  </si>
  <si>
    <t>NOA</t>
  </si>
  <si>
    <t>BALEN</t>
  </si>
  <si>
    <t xml:space="preserve">OLGA </t>
  </si>
  <si>
    <t>TUKSAR</t>
  </si>
  <si>
    <t xml:space="preserve">MATIJA </t>
  </si>
  <si>
    <t>KERMEK</t>
  </si>
  <si>
    <t>NINI</t>
  </si>
  <si>
    <t>LEGOVIĆ</t>
  </si>
  <si>
    <t>KUBA</t>
  </si>
  <si>
    <t>MOROWSKI</t>
  </si>
  <si>
    <t>Column1</t>
  </si>
  <si>
    <t>Tsvetan Kosturkov (SOM), Pavlin Dimitrov, Efrosina Hristova, Yordanka Donkova, Filip Enchev, Ani Gateva, Kiril Georgiev, Dimitar Genov, Vassil Markov i Naiden Milanov (na površini) (SC Pod Rb, Bugarska); Kiten Topalov, Yana Dubleva i Igor Runjashki (SC Sofia, Bugarska) i Valeri Petrov (SC Iskar)</t>
  </si>
  <si>
    <t>VASSIL</t>
  </si>
  <si>
    <t>MARKOV</t>
  </si>
  <si>
    <t xml:space="preserve">KG: Karlovy Vary, Glineni radnici i jadnici; Po Minđani; </t>
  </si>
  <si>
    <t>KG:Dvoranica; Meandar; DoFilter</t>
  </si>
  <si>
    <t>253.</t>
  </si>
  <si>
    <t>13.-15.1.2023.</t>
  </si>
  <si>
    <t>KG: Drugi spoj sa DP; Bulimija</t>
  </si>
  <si>
    <t>2023.</t>
  </si>
  <si>
    <t>254.</t>
  </si>
  <si>
    <t>24.-26.3.2023.</t>
  </si>
  <si>
    <t>KG-DP: Martovske neIDE</t>
  </si>
  <si>
    <t>255.</t>
  </si>
  <si>
    <t>21.-23.4.2023.</t>
  </si>
  <si>
    <t>9.-17.8.2019.</t>
  </si>
  <si>
    <t>256.</t>
  </si>
  <si>
    <t>8.-16.6.2023.</t>
  </si>
  <si>
    <t>Aida i Teo Barišić (SOSvM); Ana Bakšić i Jonathan Gabris (SOV); Dino Grozić (SUE); Joviša Bajić (SD Ponir, BiH); Paul Karoshi (Holenbaren, Austria)</t>
  </si>
  <si>
    <t>8.-11.6.2023.</t>
  </si>
  <si>
    <t>11.-15.6.2023.</t>
  </si>
  <si>
    <t>Marina Grandić(SOV/SUE) i Lovel Kukuljan (SUE)</t>
  </si>
  <si>
    <t>PAUL</t>
  </si>
  <si>
    <t>KAROSHI</t>
  </si>
  <si>
    <t>HOLENBAREN, AUSTRIJA</t>
  </si>
  <si>
    <t>AUSTRIJA</t>
  </si>
  <si>
    <t>Prvi dubinski bivak   Šibenski kanal, Hrvatska, Skakavac, Sastanak. Dubina se penje na 324 m.</t>
  </si>
  <si>
    <t>257.</t>
  </si>
  <si>
    <t>Nicola Rossi i Ivan Mišur (SOŽ)</t>
  </si>
  <si>
    <t>ML: nastavak Nagrade</t>
  </si>
  <si>
    <t>22.-24.6.2023.</t>
  </si>
  <si>
    <t>258.</t>
  </si>
  <si>
    <t>12.-16.8.2023.</t>
  </si>
  <si>
    <t>Ani Gateva, Yordanka Donkova, Pavlin Dimitrov-Papi, Nikoy Naydenov-Niki, Simeon Nenkov-Monkala  (SC Pod Rb, Bugarska); Dino Grozić, Lovel Kukuljan, Luka Peloza i Tin Tepavac (SUE); Ivan Mišur (SOŽ)</t>
  </si>
  <si>
    <t>ML: Shcembe Chorba</t>
  </si>
  <si>
    <t xml:space="preserve">Luka Ivančić, Gorana Perić (SOV); Nela Bosner, Borna Maleš, Zrinka Matić, Tila Medenica, Nicola Rossi, Tina Ugrinović, Josip Dadić, Hrvoje Jurković, Stipe Maleš, Sara Anđelić Perić, Andrej Plevnik (SOŽ); Anita Trojanović (SOSn); Dario Maršanić (SUE); </t>
  </si>
  <si>
    <t>Nikola Hanžek, Stipe Maleš, Tomislav Kurečić i Sara Anđelić Perić (SOŽ); Dino Grozić (SUE)</t>
  </si>
  <si>
    <t>LEONARDO</t>
  </si>
  <si>
    <t>GRUBELIĆ</t>
  </si>
  <si>
    <t>259.</t>
  </si>
  <si>
    <t>25.-27.8.2023.</t>
  </si>
  <si>
    <t>Aida i Teo Barišić, Antonia Viljac i Leonardo Grubelić  (SOSvM)</t>
  </si>
  <si>
    <t>KG: Pepeljara, Ščhanal...</t>
  </si>
  <si>
    <t>Oaza: Tona kokaina, Meandar prijateljstva; Nasuprot Pisoara; Megaljenjivac</t>
  </si>
  <si>
    <t>JURKOVIĆ</t>
  </si>
  <si>
    <t>TINA</t>
  </si>
  <si>
    <t>UGRINOVIĆ</t>
  </si>
  <si>
    <t>KG: Iznad ljehice; Koljaroidi - Farmville</t>
  </si>
  <si>
    <t>KG: Iznad ljehice - Farmville</t>
  </si>
  <si>
    <t>260.</t>
  </si>
  <si>
    <t>1.-5.11.2023.</t>
  </si>
  <si>
    <t>Marina Grandić, Luka Ivančić i Lukas Grbac Lacković(SOV); Dino Grozić i Lovel Kukuljan (SUE)</t>
  </si>
  <si>
    <t>ML: Disneyland; Penjčeta; Zacickani kanal</t>
  </si>
  <si>
    <t>VM</t>
  </si>
  <si>
    <t>VM-1</t>
  </si>
  <si>
    <t>Ana Bakšić  i Mađari</t>
  </si>
  <si>
    <t xml:space="preserve">pronađen i širen ulaz, spuštanje do -57m, bez nacrta </t>
  </si>
  <si>
    <t>9.-11.07.2010.</t>
  </si>
  <si>
    <t>VM-2</t>
  </si>
  <si>
    <t>izrada nacrta</t>
  </si>
  <si>
    <t>VM-3</t>
  </si>
  <si>
    <t>8-10.07.2016.</t>
  </si>
  <si>
    <t>Dinko Novosel (Osmica), Teo Barišić (SOSvM) i dva člana talijanskog Socorsa</t>
  </si>
  <si>
    <t>širenje pukotine na dnu jame</t>
  </si>
  <si>
    <t>VM-4</t>
  </si>
  <si>
    <t>7.8.2016.</t>
  </si>
  <si>
    <t>Aida i Teo Barišić, Ana Mijić (SOSvM)</t>
  </si>
  <si>
    <t>VM-5</t>
  </si>
  <si>
    <t>Aida i Teo Barišić, Ana Mijić, Jure Šarić (SOSvM)</t>
  </si>
  <si>
    <t>širenje pukotine pod ulaznom vertikalom</t>
  </si>
  <si>
    <t>22.2.2019.</t>
  </si>
  <si>
    <t>VM-6</t>
  </si>
  <si>
    <t>26.-30.5.2023.</t>
  </si>
  <si>
    <t>Dino Grozić, Luka Peloza (SUE) Aida i Teo Bariši(SOSvM)</t>
  </si>
  <si>
    <t>širenje pukotine pod ulaznom vertikalom i crtanje proširenog dijela na dnu jame</t>
  </si>
  <si>
    <t>VM-7</t>
  </si>
  <si>
    <t>29-30.12.2023</t>
  </si>
  <si>
    <t>Dino Grozić (SUE), Lena Penezić (SU Pula), Luka Ivančić (SOV)</t>
  </si>
  <si>
    <t>širenje pukotine pod ulaznom vertikalom i crtanje proširenog dijela na dnu jame i prolazak dugog suženja</t>
  </si>
  <si>
    <t>istraživanje pod suženjem</t>
  </si>
  <si>
    <t>do Kvikija</t>
  </si>
  <si>
    <t>spajanje sa Jamskim sustavom Crnopac</t>
  </si>
  <si>
    <t>230/830</t>
  </si>
  <si>
    <t>1.-3.3.2024.</t>
  </si>
  <si>
    <t>6.-7.7.2024.</t>
  </si>
  <si>
    <t>VM-8</t>
  </si>
  <si>
    <t>VM-9</t>
  </si>
  <si>
    <t>15.-18.08.2024.</t>
  </si>
  <si>
    <t>Dino Grozić,  (SUE); Vedran Ferenčak, Luka Ivančić (SOV); Borna Maleš, Leonard Žnidarić, Nikola Brnabić (SOŽ)</t>
  </si>
  <si>
    <t>Dino Grozić,  Lovel Kukuljan, Venio Fabijančić (SUE); Olga Jerković - Perić (SOV)</t>
  </si>
  <si>
    <t>Dino Grozić,  Lovel Kukuljan (SUE); Vedran Ferenčak, Barbara Domitrović (SOV); Stipe Maleš, Borna Maleš (SOŽ)</t>
  </si>
  <si>
    <t>2024. spoj JSC i Vlažne Mađarice</t>
  </si>
  <si>
    <t>2020. spoj JSC i Muda labudovih/Adela</t>
  </si>
  <si>
    <t>2009. spoj KG i Draženove puhaljke</t>
  </si>
  <si>
    <t>921/63.217</t>
  </si>
  <si>
    <t>VENIO</t>
  </si>
  <si>
    <t>FABIJANČIĆ</t>
  </si>
  <si>
    <t xml:space="preserve">LEONARD </t>
  </si>
  <si>
    <t>ŽNIDARIĆ</t>
  </si>
  <si>
    <t>NIKOLA</t>
  </si>
  <si>
    <t>BRNABIĆ</t>
  </si>
  <si>
    <t>Luka Peloza (SUE); Gorana Perić, Olga Jerković-Perić, Mislav Sajko i Luka Ivančić (SOV)</t>
  </si>
  <si>
    <t>LUDBREG</t>
  </si>
  <si>
    <t>271.</t>
  </si>
  <si>
    <t>20.-25.10.2024.</t>
  </si>
  <si>
    <t>Marin Glušević, Tsvetan Kosturkov (SOM); Vedran Vrtlar (Frofunda/Špiljar); Pavlin Dimitrov-Papi, Dimitar Genov, Kiril Georgiev i Valari Petrov (SC Pod Rb, Bugarska)</t>
  </si>
  <si>
    <t>Marinova noćna mora</t>
  </si>
  <si>
    <t xml:space="preserve">VEDRAN </t>
  </si>
  <si>
    <t>VRTLAR</t>
  </si>
  <si>
    <t>SO PD PROFUNDA/SD ŠPILJAR</t>
  </si>
  <si>
    <t>VM-10</t>
  </si>
  <si>
    <t>2.-9.8.2025.</t>
  </si>
  <si>
    <t>Oaza: Logor SOŽ Crnopac 2025</t>
  </si>
  <si>
    <t>ALIB</t>
  </si>
  <si>
    <t>7.-9.11.2003.</t>
  </si>
  <si>
    <t>Nela Bosner, Milivoj Uroić, Zoran Bolonić-Coki, Krešimir Guszak i Martina Borovec-Maka (SOŽ)</t>
  </si>
  <si>
    <t>19.-21.12.2003.</t>
  </si>
  <si>
    <t>Dalibor Jirkal-Dado, Luka Biondić, Tomislav Uzun-Zum i Martina Borovec-Maka (SOŽ)</t>
  </si>
  <si>
    <t>opremanje ulazne verikale; dvorana 25x30m</t>
  </si>
  <si>
    <t>30.4.-2.5.2004.</t>
  </si>
  <si>
    <t>Dalibor Jirkal-Dado i Martina Borovec-Maka (SOŽ); Jana Bedek (SOV/HBSD)</t>
  </si>
  <si>
    <t>Dvorana 4 soma razbojnika; Kanal ledenih cica</t>
  </si>
  <si>
    <t>13.-15.5.2004.</t>
  </si>
  <si>
    <t>Dalibor Jirkal-Dado, Ivana Božak-Žuta, Martina Pavlek i Martina Borovec-Maka (SOŽ); Jana Bedek (SOV/HBSD); Damir Basara-Bas (SOD)</t>
  </si>
  <si>
    <t>Most toplih gačica; Meandar pivskih trbuščića;</t>
  </si>
  <si>
    <t>28.-30.5.2004.</t>
  </si>
  <si>
    <t>Dalibor Jirkal-Dado, Mladen Kuhta, Dražen Kunović, Igor Jirkal, Ivana Babić i Martina Borovec-Maka (SOŽ)</t>
  </si>
  <si>
    <t>Doma na propuhu; Super Jura dno</t>
  </si>
  <si>
    <t>ALIB-2</t>
  </si>
  <si>
    <t>ALIB-1</t>
  </si>
  <si>
    <t>ALIB-3</t>
  </si>
  <si>
    <t>ALIB-4</t>
  </si>
  <si>
    <t>24.-27.6.2004.</t>
  </si>
  <si>
    <t>Dalibor Jirkal-Dado, Dražen Kunović, Igor Jirkal, Ivna Vukšić, Ivana Babić, Jelena Katić, Leo Sarajčić, Martina Pavlek i Martina Borovec-Maka (SOŽ); Damir Basara-Bas (SOD)</t>
  </si>
  <si>
    <t>iznad Super Jura dno; izrada nacrta odozgo prema dolje (nacrtan ulazni dio i prva dvorana); proširivanje rupice</t>
  </si>
  <si>
    <t>ALIB-5</t>
  </si>
  <si>
    <t>9.-11.7.2004.</t>
  </si>
  <si>
    <t>Dalibor Jirkal-Dado, Luka Biondić, Robert Dado - Šišmiš i Martina Borovec-Maka (SOŽ)</t>
  </si>
  <si>
    <t>meandar</t>
  </si>
  <si>
    <t>3.8.2004.</t>
  </si>
  <si>
    <t>Dalibor Jirkal-Dado, Robert Dado - Šišmiš i Martina Borovec-Maka (SOŽ); Damir Basara-Bas (SOD)</t>
  </si>
  <si>
    <t>dvije crtačke ekipe - izrada topografskog nacrta</t>
  </si>
  <si>
    <t>ALIB-6</t>
  </si>
  <si>
    <t>ALIB-7</t>
  </si>
  <si>
    <t>17.-19.11.2023.</t>
  </si>
  <si>
    <t>Borna Maleš, Ivan Mišur, Stipe Maleš-Vuk i Sara Anđelić Perić (SOŽ)</t>
  </si>
  <si>
    <t>Ponavljanje nacrta jer ne postoji tlocrt starog, nacrtano do oko 100 dubine</t>
  </si>
  <si>
    <t>15.-17.12.2023.</t>
  </si>
  <si>
    <t>Borna Maleš, Leonard Žnidarić, Hrvoje Jurković i Ivan Mišur (SOŽ)</t>
  </si>
  <si>
    <t>Hrvoje iščašeno ramen; nacrtan stari prolaz do slapa, dolazak na ulaz u Saso mange (nema na starom nacrtu)</t>
  </si>
  <si>
    <t>29.12.2023.-2.1.2024.</t>
  </si>
  <si>
    <t>Mirna Šandrić, Borna Maleš, Sara Anđela Perić, Stipe Maleš, Zrinka Matić (SOŽ)</t>
  </si>
  <si>
    <t>nacrtano do oko 150 dubine (slap i dvorana do saso mange)</t>
  </si>
  <si>
    <t>ALIB-8</t>
  </si>
  <si>
    <t>ALIB-9</t>
  </si>
  <si>
    <t>ALIB-10</t>
  </si>
  <si>
    <t>19.-21.4.2024.</t>
  </si>
  <si>
    <t>Stipe Maleš, Sara Anđela Perić, Borna Maleš, Ruđer Novak (SOŽ)</t>
  </si>
  <si>
    <t>nacrtano do starog dna na 230, ulazak sa starog dna u nove dijelove; tehnički problem sa mobitelom za crtanje; nacrtali do 230 nove dijelove; nacrtan saso mange meandar 130 duljine</t>
  </si>
  <si>
    <t>21.-23.6.2024.</t>
  </si>
  <si>
    <t>Zrinka Matić,  Nikola Brdarić, Tila Medenica i Leonard Žnidarić (SOŽ); Andrej Plevnik</t>
  </si>
  <si>
    <t>Djelomično raspremljen saso mange, crtan meandar iznad slapa</t>
  </si>
  <si>
    <t>ALIB-11</t>
  </si>
  <si>
    <t>ALIB-12</t>
  </si>
  <si>
    <t>ALIB-13</t>
  </si>
  <si>
    <t>26.-28.7.2024.</t>
  </si>
  <si>
    <t>Nikola Brdarić i Zrinka Matić (SOŽ)</t>
  </si>
  <si>
    <t>Crtanje (ponavljanje nacrta) istraženih dijelova (dio između 100 i 150m)</t>
  </si>
  <si>
    <t>ALIB-14</t>
  </si>
  <si>
    <t>20.-22.9.2024.</t>
  </si>
  <si>
    <t>Nikola Brdarić, Zrinka Matić, Leonard Žnidarić i Borna Maleš (SOŽ)</t>
  </si>
  <si>
    <t>Preopremanje uskih djelova na -200.</t>
  </si>
  <si>
    <t>ALIB-15</t>
  </si>
  <si>
    <t>31.10.-3.11.2024.</t>
  </si>
  <si>
    <t>Borna Maleš i Zrinka Matić (SOŽ)</t>
  </si>
  <si>
    <t>Rov za bivak do suženja na oko 250</t>
  </si>
  <si>
    <t>08.-10.11.2024.</t>
  </si>
  <si>
    <t>Borna Maleš i Nicola Rossi (SOŽ)</t>
  </si>
  <si>
    <t xml:space="preserve">preoprepljena Alibabina u čelik do dvorane sa slapom (cca 150 m) idošli do oko 290 dubine. </t>
  </si>
  <si>
    <t>ALIB-16</t>
  </si>
  <si>
    <t>25.-26.1.2025.</t>
  </si>
  <si>
    <t>Lovro Lučev, Sara Anđela Perić, Nikola Brdarić, Zrinka Matić, Stipe Maleš i Borna Maleš (SOŽ)</t>
  </si>
  <si>
    <t>Nastavili istraživanje jame od cca 290 metara dubine; prošireno suženje na -250, treba još dodatno proširiti, pogledan upitnik na 250 metara koji je potencijalni bypass uskih dijelova, treba nastaviti prečkati po meandru.</t>
  </si>
  <si>
    <t>29.5.-1.6.2025.</t>
  </si>
  <si>
    <t>Stipe Maleš, Borna Maleš, Zrinka Matić, Tila Medenica, Vid Đođo, Ivan Vidović, Nela Bosner, Nikola Brdarić, Ruđer Novak i Leonard Žnidarić (SOŽ); Dino Grozić (SOV/SUE)</t>
  </si>
  <si>
    <t>Nastavak istraživanja od 300 do cca 470m, složen bivak na cca 330m, proširivanje suženja, penjan upitnik na oko 220, vrati se na glavni kanal; pokušaj raspremanja Saso Mange</t>
  </si>
  <si>
    <t>14.6.-17.6.2025</t>
  </si>
  <si>
    <t>Stipe Maleš, Borna Maleš, Leonard Žnidarić, Nikola Brdarić (SOŽ)</t>
  </si>
  <si>
    <t>Nastavak istraživanja od 470 do cca 630 metara</t>
  </si>
  <si>
    <t>18.6.-20.6.2025</t>
  </si>
  <si>
    <t>Andrej Plevnik, Vid Đođo, Lovro Lučev (SOŽ)</t>
  </si>
  <si>
    <t>Popet penj poviš bivka, nacrtana petlja koja se vrati na slap kod bivka</t>
  </si>
  <si>
    <t>ALIB-17</t>
  </si>
  <si>
    <t>ALIB-18</t>
  </si>
  <si>
    <t>ALIB-19</t>
  </si>
  <si>
    <t>ALIB-20</t>
  </si>
  <si>
    <t>14.-18.10.2025.</t>
  </si>
  <si>
    <t>Anna-Maria Stoyanova, Ani Gateva, Simeon Nenkov i Pavlin Dimitov - Papi (SC Pod Rb, Bugarska)</t>
  </si>
  <si>
    <t>17.10-19.10.2025</t>
  </si>
  <si>
    <t>Nikola Brdarić, Borna Maleš, Stipe Maleš (SOŽ)</t>
  </si>
  <si>
    <t xml:space="preserve">KG: 1. spoj sa Alibabinom jamom - Ani uči crtati </t>
  </si>
  <si>
    <t xml:space="preserve">Alibabina: 2. spoj -  Sportsko Dinamički </t>
  </si>
  <si>
    <t>ALIB-21</t>
  </si>
  <si>
    <t>SO HPD Željezničar: Tila Medenica, Andrej Plevnik, Stipe Maleš, Borna Sabljak, Tihana Kuhta, Igor Krnjeta, Zrinka Matić, Nikola Brdarić, Lovro Lučev, Vedrana Čolić, Ruđer Novak, Pavao Babić, Borna Maleš i Leonard Žnidarić; Estavela: Dario Maršanić; Ozren Lukić: Antun Bošnjak i Karla Štiberc; HPD Mosor: Luka Žarković i Dario Mrkonjić;  HPD Željezničar: Tila Medenica, Andrej Plevnik, Stipe Maleš, Borna Sabljak, Tihana Kuhta, Igor  Krnjeta, Zrinka Matić, Nikola Brdarić, Lovro Lučev, Vedrana Čolić, Ruđer Novak, Pavao Babić, Borna Maleš i Leonard Žnidarić; SU Estavela: Dario Maršanić; SK Ozren Lukić: Antun Bošnjak i Karla Štiberc; SO HPD Mosor: Luka Žarković i Dario Mrkonjić</t>
  </si>
  <si>
    <t>JAMSKI SUSTAV CRNOPAC</t>
  </si>
  <si>
    <t>272.</t>
  </si>
  <si>
    <t>JS CRNOPAC - Statistički pregled istraživanja od 2003. - ukupan broj istraživanja, speleologa i udruga</t>
  </si>
  <si>
    <t>JS CRNOPAC - Statistički pregled istraživanja od 2003. - speleolozi sa 10 i više istraživanja</t>
  </si>
  <si>
    <t xml:space="preserve">JS CRNOPAC - Statistički pregled broj istraživanja, novonacrtanih metara i prosječno nacrtano po istraživanju od 2003. </t>
  </si>
  <si>
    <t>2025. spoj JSC i Alibabine jame</t>
  </si>
  <si>
    <t>BASARA-BAS</t>
  </si>
  <si>
    <t>BIONDIĆ</t>
  </si>
  <si>
    <t>BOŽAK-ŽUTA</t>
  </si>
  <si>
    <t>BRDARIĆ</t>
  </si>
  <si>
    <t>DADO-ŠIŠMIŠ</t>
  </si>
  <si>
    <t>Pavlin</t>
  </si>
  <si>
    <t>Dimitrov – Papi</t>
  </si>
  <si>
    <t>VID</t>
  </si>
  <si>
    <t>ĐOĐO</t>
  </si>
  <si>
    <t>KATIĆ</t>
  </si>
  <si>
    <t>KUHTA</t>
  </si>
  <si>
    <t xml:space="preserve">DRAŽEN </t>
  </si>
  <si>
    <t>KUNOVIĆ</t>
  </si>
  <si>
    <t>NAIDEN</t>
  </si>
  <si>
    <t>MILANOV</t>
  </si>
  <si>
    <t>LEO</t>
  </si>
  <si>
    <t>SARAJČIĆ</t>
  </si>
  <si>
    <t>ANNA-MARIA</t>
  </si>
  <si>
    <t>STOYANOVA</t>
  </si>
  <si>
    <t xml:space="preserve">MIRNA </t>
  </si>
  <si>
    <t>ŠANDRIĆ</t>
  </si>
  <si>
    <t>UZUN-ZUM</t>
  </si>
  <si>
    <t>IVNA</t>
  </si>
  <si>
    <t>VUKŠIĆ</t>
  </si>
  <si>
    <t>SPELEOOSMICA</t>
  </si>
  <si>
    <t>Speleo8 - Speleološka sekcija Osmica</t>
  </si>
  <si>
    <t>Ime</t>
  </si>
  <si>
    <t>Prezime</t>
  </si>
  <si>
    <t>Teo</t>
  </si>
  <si>
    <t>Barišić</t>
  </si>
  <si>
    <t>Aida</t>
  </si>
  <si>
    <t>Ana</t>
  </si>
  <si>
    <t>Bakšić</t>
  </si>
  <si>
    <t xml:space="preserve">Goran </t>
  </si>
  <si>
    <t>Rnjak</t>
  </si>
  <si>
    <t xml:space="preserve">Marin </t>
  </si>
  <si>
    <t>Glušević</t>
  </si>
  <si>
    <t>Lovel</t>
  </si>
  <si>
    <t>Kukuljan</t>
  </si>
  <si>
    <t>Stipe</t>
  </si>
  <si>
    <t>Maleš</t>
  </si>
  <si>
    <t>Dino</t>
  </si>
  <si>
    <t>Grozić</t>
  </si>
  <si>
    <t>Marko</t>
  </si>
  <si>
    <t>Rakovac</t>
  </si>
  <si>
    <t>Marina</t>
  </si>
  <si>
    <t>Grandić</t>
  </si>
  <si>
    <t>Mak</t>
  </si>
  <si>
    <t xml:space="preserve">Tea </t>
  </si>
  <si>
    <t>Selaković</t>
  </si>
  <si>
    <t>Jure</t>
  </si>
  <si>
    <t>Šarić</t>
  </si>
  <si>
    <t xml:space="preserve">Katja </t>
  </si>
  <si>
    <t>Milišić</t>
  </si>
  <si>
    <t>Dalibor</t>
  </si>
  <si>
    <t>Jirkal</t>
  </si>
  <si>
    <t xml:space="preserve">Darko </t>
  </si>
  <si>
    <t xml:space="preserve">Nikola </t>
  </si>
  <si>
    <t>Hanžek</t>
  </si>
  <si>
    <t>Borna</t>
  </si>
  <si>
    <t>Marijan</t>
  </si>
  <si>
    <t>Sutlović</t>
  </si>
  <si>
    <t>Josip</t>
  </si>
  <si>
    <t>Dadić</t>
  </si>
  <si>
    <t>Vedran-Fero</t>
  </si>
  <si>
    <t>Ferenčak</t>
  </si>
  <si>
    <t>Anton</t>
  </si>
  <si>
    <t>Vukičević</t>
  </si>
  <si>
    <t>Matija</t>
  </si>
  <si>
    <t>Čepelak</t>
  </si>
  <si>
    <t>Blanka</t>
  </si>
  <si>
    <t>Lučić</t>
  </si>
  <si>
    <t>Nicola</t>
  </si>
  <si>
    <t>Rossi</t>
  </si>
  <si>
    <t>Tutiš</t>
  </si>
  <si>
    <t>Edo</t>
  </si>
  <si>
    <t>Vričić</t>
  </si>
  <si>
    <t>Sara</t>
  </si>
  <si>
    <t>Anđelić Perić</t>
  </si>
  <si>
    <t>Tsvetan</t>
  </si>
  <si>
    <t>Kosturkov</t>
  </si>
  <si>
    <t>Lovro</t>
  </si>
  <si>
    <t>Lučev</t>
  </si>
  <si>
    <t>Ivan</t>
  </si>
  <si>
    <t>Mišur</t>
  </si>
  <si>
    <t>Davor</t>
  </si>
  <si>
    <t>Cvitanić</t>
  </si>
  <si>
    <t>Ozren</t>
  </si>
  <si>
    <t>Dodić</t>
  </si>
  <si>
    <t>Zrinka</t>
  </si>
  <si>
    <t>Matić</t>
  </si>
  <si>
    <t xml:space="preserve">Mile </t>
  </si>
  <si>
    <t>Močić</t>
  </si>
  <si>
    <t>Ruđer</t>
  </si>
  <si>
    <t>Novak</t>
  </si>
  <si>
    <t>Sedmak</t>
  </si>
  <si>
    <t>Mijić</t>
  </si>
  <si>
    <r>
      <t xml:space="preserve">Alibabina jama         </t>
    </r>
    <r>
      <rPr>
        <b/>
        <i/>
        <u/>
        <sz val="9"/>
        <color theme="1"/>
        <rFont val="Calibri"/>
        <family val="2"/>
        <charset val="238"/>
        <scheme val="minor"/>
      </rPr>
      <t xml:space="preserve"> NOVO!!!!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</si>
</sst>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x14ac:knownFonts="1">
    <font>
      <sz val="11"/>
      <color theme="1"/>
      <name val="Calibri"/>
      <family val="2"/>
      <charset val="238"/>
      <scheme val="minor"/>
    </font>
    <font>
      <b/>
      <sz val="11"/>
      <color theme="1"/>
      <name val="Calibri"/>
      <family val="2"/>
      <charset val="238"/>
      <scheme val="minor"/>
    </font>
    <font>
      <b/>
      <sz val="11"/>
      <color theme="5"/>
      <name val="Calibri"/>
      <family val="2"/>
      <charset val="238"/>
      <scheme val="minor"/>
    </font>
    <font>
      <sz val="11"/>
      <color theme="0"/>
      <name val="Calibri"/>
      <family val="2"/>
      <charset val="238"/>
      <scheme val="minor"/>
    </font>
    <font>
      <b/>
      <sz val="11"/>
      <color indexed="8"/>
      <name val="Calibri"/>
      <family val="2"/>
      <charset val="238"/>
      <scheme val="minor"/>
    </font>
    <font>
      <sz val="11"/>
      <color indexed="8"/>
      <name val="Calibri"/>
      <family val="2"/>
      <charset val="238"/>
      <scheme val="minor"/>
    </font>
    <font>
      <sz val="11"/>
      <color theme="1"/>
      <name val="Calibri"/>
      <family val="2"/>
      <charset val="238"/>
      <scheme val="minor"/>
    </font>
    <font>
      <sz val="10"/>
      <color indexed="8"/>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scheme val="minor"/>
    </font>
    <font>
      <sz val="9"/>
      <color theme="1"/>
      <name val="Calibri"/>
      <family val="2"/>
      <charset val="238"/>
      <scheme val="minor"/>
    </font>
    <font>
      <b/>
      <sz val="9"/>
      <color rgb="FF00B050"/>
      <name val="Calibri"/>
      <family val="2"/>
      <charset val="238"/>
      <scheme val="minor"/>
    </font>
    <font>
      <b/>
      <sz val="9"/>
      <color indexed="8"/>
      <name val="Calibri"/>
      <family val="2"/>
      <charset val="238"/>
      <scheme val="minor"/>
    </font>
    <font>
      <b/>
      <sz val="9"/>
      <color indexed="9"/>
      <name val="Calibri"/>
      <family val="2"/>
      <charset val="238"/>
      <scheme val="minor"/>
    </font>
    <font>
      <sz val="9"/>
      <color indexed="8"/>
      <name val="Calibri"/>
      <family val="2"/>
      <charset val="238"/>
      <scheme val="minor"/>
    </font>
    <font>
      <b/>
      <sz val="9"/>
      <color theme="1"/>
      <name val="Calibri"/>
      <family val="2"/>
      <charset val="238"/>
      <scheme val="minor"/>
    </font>
    <font>
      <i/>
      <sz val="9"/>
      <color indexed="8"/>
      <name val="Calibri"/>
      <family val="2"/>
      <charset val="238"/>
      <scheme val="minor"/>
    </font>
    <font>
      <b/>
      <i/>
      <sz val="9"/>
      <color indexed="8"/>
      <name val="Calibri"/>
      <family val="2"/>
      <charset val="238"/>
      <scheme val="minor"/>
    </font>
    <font>
      <b/>
      <i/>
      <sz val="9"/>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theme="1"/>
      <name val="Calibri"/>
      <family val="2"/>
      <charset val="238"/>
      <scheme val="minor"/>
    </font>
    <font>
      <sz val="9"/>
      <color indexed="8"/>
      <name val="Calibri"/>
      <family val="2"/>
      <charset val="238"/>
      <scheme val="minor"/>
    </font>
    <font>
      <b/>
      <sz val="9"/>
      <color indexed="8"/>
      <name val="Calibri"/>
      <family val="2"/>
      <charset val="238"/>
      <scheme val="minor"/>
    </font>
    <font>
      <sz val="9"/>
      <color indexed="8"/>
      <name val="Calibri"/>
      <family val="2"/>
      <charset val="238"/>
      <scheme val="minor"/>
    </font>
    <font>
      <b/>
      <sz val="9"/>
      <color indexed="8"/>
      <name val="Calibri"/>
      <family val="2"/>
      <charset val="238"/>
      <scheme val="minor"/>
    </font>
    <font>
      <sz val="11"/>
      <color theme="1"/>
      <name val="Calibri"/>
      <family val="2"/>
      <charset val="238"/>
      <scheme val="minor"/>
    </font>
    <font>
      <sz val="11"/>
      <color indexed="8"/>
      <name val="Calibri"/>
      <family val="2"/>
      <charset val="238"/>
      <scheme val="minor"/>
    </font>
    <font>
      <sz val="11"/>
      <color theme="1"/>
      <name val="Calibri"/>
      <family val="2"/>
      <charset val="238"/>
      <scheme val="minor"/>
    </font>
    <font>
      <sz val="9"/>
      <color indexed="8"/>
      <name val="Calibri"/>
      <family val="2"/>
      <charset val="238"/>
      <scheme val="minor"/>
    </font>
    <font>
      <b/>
      <sz val="9"/>
      <color indexed="8"/>
      <name val="Calibri"/>
      <family val="2"/>
      <charset val="238"/>
      <scheme val="minor"/>
    </font>
    <font>
      <sz val="9"/>
      <color indexed="8"/>
      <name val="Calibri"/>
      <family val="2"/>
      <charset val="238"/>
      <scheme val="minor"/>
    </font>
    <font>
      <b/>
      <sz val="9"/>
      <color indexed="8"/>
      <name val="Calibri"/>
      <family val="2"/>
      <charset val="238"/>
      <scheme val="minor"/>
    </font>
    <font>
      <sz val="9"/>
      <color indexed="8"/>
      <name val="Calibri"/>
      <family val="2"/>
      <charset val="238"/>
      <scheme val="minor"/>
    </font>
    <font>
      <b/>
      <sz val="9"/>
      <color indexed="8"/>
      <name val="Calibri"/>
      <family val="2"/>
      <charset val="238"/>
      <scheme val="minor"/>
    </font>
    <font>
      <sz val="11"/>
      <color theme="1"/>
      <name val="Calibri"/>
      <family val="2"/>
      <charset val="238"/>
      <scheme val="minor"/>
    </font>
    <font>
      <sz val="9"/>
      <color indexed="8"/>
      <name val="Calibri"/>
      <scheme val="minor"/>
    </font>
    <font>
      <b/>
      <sz val="9"/>
      <color indexed="8"/>
      <name val="Calibri"/>
      <scheme val="minor"/>
    </font>
    <font>
      <sz val="11"/>
      <color theme="1"/>
      <name val="Calibri"/>
      <scheme val="minor"/>
    </font>
    <font>
      <sz val="10"/>
      <color rgb="FF000000"/>
      <name val="Calibri"/>
      <family val="2"/>
      <charset val="238"/>
      <scheme val="minor"/>
    </font>
    <font>
      <sz val="11"/>
      <color rgb="FF000000"/>
      <name val="Calibri"/>
      <family val="2"/>
      <charset val="238"/>
    </font>
    <font>
      <b/>
      <i/>
      <u/>
      <sz val="9"/>
      <color theme="1"/>
      <name val="Calibri"/>
      <family val="2"/>
      <charset val="238"/>
      <scheme val="minor"/>
    </font>
  </fonts>
  <fills count="4">
    <fill>
      <patternFill patternType="none"/>
    </fill>
    <fill>
      <patternFill patternType="gray125"/>
    </fill>
    <fill>
      <patternFill patternType="solid">
        <fgColor theme="5"/>
        <bgColor theme="5"/>
      </patternFill>
    </fill>
    <fill>
      <patternFill patternType="solid">
        <fgColor rgb="FFFFFF00"/>
        <bgColor indexed="64"/>
      </patternFill>
    </fill>
  </fills>
  <borders count="10">
    <border>
      <left/>
      <right/>
      <top/>
      <bottom/>
      <diagonal/>
    </border>
    <border>
      <left/>
      <right/>
      <top/>
      <bottom style="medium">
        <color rgb="FFC00000"/>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top/>
      <bottom style="thick">
        <color rgb="FFC00000"/>
      </bottom>
      <diagonal/>
    </border>
    <border>
      <left style="thin">
        <color theme="0"/>
      </left>
      <right style="thin">
        <color theme="0"/>
      </right>
      <top style="thin">
        <color theme="0"/>
      </top>
      <bottom style="thin">
        <color theme="0"/>
      </bottom>
      <diagonal/>
    </border>
    <border>
      <left/>
      <right/>
      <top style="medium">
        <color rgb="FFC00000"/>
      </top>
      <bottom/>
      <diagonal/>
    </border>
    <border>
      <left/>
      <right/>
      <top style="thin">
        <color theme="0"/>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0" borderId="0"/>
    <xf numFmtId="0" fontId="43" fillId="0" borderId="0"/>
  </cellStyleXfs>
  <cellXfs count="183">
    <xf numFmtId="0" fontId="0" fillId="0" borderId="0" xfId="0"/>
    <xf numFmtId="0" fontId="0" fillId="0" borderId="0" xfId="0" applyFont="1" applyBorder="1" applyAlignment="1">
      <alignment horizontal="center" vertical="center"/>
    </xf>
    <xf numFmtId="0" fontId="0" fillId="0" borderId="0" xfId="0" applyFont="1" applyBorder="1" applyAlignment="1">
      <alignment vertical="center"/>
    </xf>
    <xf numFmtId="3" fontId="0" fillId="0" borderId="0" xfId="0" applyNumberFormat="1" applyFont="1" applyBorder="1" applyAlignment="1">
      <alignment vertical="center"/>
    </xf>
    <xf numFmtId="0" fontId="0" fillId="0" borderId="0" xfId="0" applyFont="1" applyBorder="1" applyAlignment="1">
      <alignment horizontal="center" vertical="center" wrapText="1"/>
    </xf>
    <xf numFmtId="164" fontId="0" fillId="0" borderId="0" xfId="0" applyNumberFormat="1" applyFont="1" applyBorder="1" applyAlignment="1">
      <alignment horizontal="center" vertical="center"/>
    </xf>
    <xf numFmtId="0" fontId="0" fillId="0" borderId="0" xfId="0" applyFont="1" applyBorder="1" applyAlignment="1">
      <alignment horizontal="left" vertical="center" wrapText="1"/>
    </xf>
    <xf numFmtId="1" fontId="0" fillId="0" borderId="0" xfId="0" applyNumberFormat="1" applyFont="1" applyBorder="1" applyAlignment="1">
      <alignment horizontal="center" vertical="center"/>
    </xf>
    <xf numFmtId="164" fontId="5" fillId="0" borderId="0" xfId="0" applyNumberFormat="1" applyFont="1" applyAlignment="1">
      <alignment horizontal="center" vertical="center"/>
    </xf>
    <xf numFmtId="0" fontId="6" fillId="0" borderId="0" xfId="0" applyFont="1" applyBorder="1" applyAlignment="1">
      <alignment horizontal="left" vertical="center" wrapText="1"/>
    </xf>
    <xf numFmtId="1" fontId="6" fillId="0" borderId="0" xfId="0" applyNumberFormat="1" applyFont="1" applyBorder="1" applyAlignment="1">
      <alignment horizontal="center" vertical="center"/>
    </xf>
    <xf numFmtId="164" fontId="3" fillId="0" borderId="0" xfId="0" applyNumberFormat="1" applyFont="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right" vertical="center" wrapText="1"/>
    </xf>
    <xf numFmtId="0" fontId="0" fillId="0" borderId="0" xfId="0"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8" fillId="0" borderId="0" xfId="0" applyFont="1" applyBorder="1" applyAlignment="1">
      <alignment horizontal="left" vertical="center" wrapText="1"/>
    </xf>
    <xf numFmtId="1" fontId="8" fillId="0" borderId="0" xfId="0" applyNumberFormat="1" applyFont="1" applyBorder="1" applyAlignment="1">
      <alignment horizontal="center" vertical="center"/>
    </xf>
    <xf numFmtId="0" fontId="1" fillId="0" borderId="0" xfId="0" applyFont="1" applyBorder="1" applyAlignment="1">
      <alignment horizontal="center" vertical="center" wrapText="1"/>
    </xf>
    <xf numFmtId="1" fontId="9"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0" fontId="13" fillId="0" borderId="0" xfId="0" applyFont="1" applyBorder="1" applyAlignment="1">
      <alignment vertical="center" wrapText="1"/>
    </xf>
    <xf numFmtId="0" fontId="11" fillId="0" borderId="0" xfId="0" applyFont="1" applyAlignment="1">
      <alignment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3" fontId="13" fillId="0" borderId="0" xfId="0" applyNumberFormat="1" applyFont="1" applyBorder="1" applyAlignment="1">
      <alignment vertical="center" wrapText="1"/>
    </xf>
    <xf numFmtId="3" fontId="11" fillId="0" borderId="0" xfId="0" applyNumberFormat="1" applyFont="1" applyBorder="1" applyAlignment="1">
      <alignmen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3" fontId="14" fillId="2" borderId="3" xfId="0" applyNumberFormat="1"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1" fontId="13" fillId="0" borderId="0" xfId="0" applyNumberFormat="1"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Fill="1" applyBorder="1" applyAlignment="1">
      <alignment horizontal="center" vertical="center" wrapText="1"/>
    </xf>
    <xf numFmtId="0" fontId="16" fillId="0" borderId="0" xfId="0" applyFont="1" applyAlignment="1">
      <alignment wrapText="1"/>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13" fillId="0" borderId="0" xfId="0" applyFont="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1" fillId="0" borderId="0" xfId="0" applyFont="1" applyAlignment="1">
      <alignment vertical="center" wrapText="1"/>
    </xf>
    <xf numFmtId="0" fontId="18" fillId="0" borderId="0" xfId="0" applyFont="1" applyAlignment="1">
      <alignment vertical="center" wrapText="1"/>
    </xf>
    <xf numFmtId="0" fontId="18" fillId="0" borderId="0" xfId="0"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vertical="center" wrapText="1"/>
    </xf>
    <xf numFmtId="0" fontId="19" fillId="0" borderId="0" xfId="0" applyFont="1" applyAlignment="1">
      <alignment wrapText="1"/>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21" fillId="0" borderId="0" xfId="0" applyFont="1" applyFill="1" applyBorder="1" applyAlignment="1">
      <alignment horizontal="center" vertical="center" wrapText="1"/>
    </xf>
    <xf numFmtId="0" fontId="22" fillId="0" borderId="0" xfId="0" applyFont="1" applyBorder="1" applyAlignment="1">
      <alignment horizontal="left" vertical="center" wrapText="1"/>
    </xf>
    <xf numFmtId="1" fontId="22" fillId="0" borderId="0"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1" fillId="0" borderId="1" xfId="0" applyFont="1" applyFill="1" applyBorder="1" applyAlignment="1">
      <alignment horizontal="center" vertical="center" wrapText="1"/>
    </xf>
    <xf numFmtId="0" fontId="0" fillId="0" borderId="0" xfId="0" applyFont="1" applyAlignment="1">
      <alignment vertical="center"/>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4"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5" fillId="0" borderId="0" xfId="0" applyFont="1" applyAlignment="1">
      <alignment vertical="center"/>
    </xf>
    <xf numFmtId="0" fontId="25" fillId="0" borderId="0" xfId="0" applyFont="1" applyAlignment="1">
      <alignment vertical="center"/>
    </xf>
    <xf numFmtId="0" fontId="27" fillId="0" borderId="0" xfId="0" applyFont="1" applyFill="1" applyBorder="1" applyAlignment="1">
      <alignment horizontal="center" vertical="center" wrapText="1"/>
    </xf>
    <xf numFmtId="0" fontId="26"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0" xfId="0" applyFont="1" applyBorder="1" applyAlignment="1">
      <alignment horizontal="left" vertical="center" wrapText="1"/>
    </xf>
    <xf numFmtId="0" fontId="29" fillId="0" borderId="0" xfId="0" applyFont="1" applyFill="1" applyBorder="1" applyAlignment="1">
      <alignment horizontal="center" vertical="center" wrapText="1"/>
    </xf>
    <xf numFmtId="0" fontId="28" fillId="0" borderId="4" xfId="0" applyFont="1" applyBorder="1" applyAlignment="1">
      <alignment horizontal="center" vertical="center" wrapText="1"/>
    </xf>
    <xf numFmtId="0" fontId="15" fillId="0" borderId="4" xfId="0" applyFont="1" applyBorder="1" applyAlignment="1">
      <alignment horizontal="left" vertical="center" wrapText="1"/>
    </xf>
    <xf numFmtId="0" fontId="28" fillId="0" borderId="4" xfId="0" applyFont="1" applyBorder="1" applyAlignment="1">
      <alignment horizontal="left" vertical="center" wrapText="1"/>
    </xf>
    <xf numFmtId="0" fontId="28" fillId="0" borderId="4" xfId="0" applyFont="1" applyBorder="1" applyAlignment="1">
      <alignment vertical="center" wrapText="1"/>
    </xf>
    <xf numFmtId="0" fontId="29" fillId="0" borderId="4" xfId="0" applyFont="1" applyFill="1" applyBorder="1" applyAlignment="1">
      <alignment horizontal="center" vertical="center" wrapText="1"/>
    </xf>
    <xf numFmtId="0" fontId="30" fillId="0" borderId="0" xfId="0" applyFont="1" applyAlignment="1">
      <alignment horizontal="center" vertical="center" wrapText="1"/>
    </xf>
    <xf numFmtId="1" fontId="30" fillId="0" borderId="0" xfId="0" applyNumberFormat="1" applyFont="1" applyBorder="1" applyAlignment="1">
      <alignment horizontal="center" vertical="center"/>
    </xf>
    <xf numFmtId="164" fontId="31" fillId="0" borderId="0" xfId="0" applyNumberFormat="1" applyFont="1" applyAlignment="1">
      <alignment horizontal="center" vertical="center"/>
    </xf>
    <xf numFmtId="0" fontId="30" fillId="0" borderId="0" xfId="0" applyFont="1" applyAlignment="1">
      <alignment vertical="center"/>
    </xf>
    <xf numFmtId="0" fontId="32" fillId="0" borderId="0" xfId="0" applyFont="1" applyAlignment="1">
      <alignment vertical="center"/>
    </xf>
    <xf numFmtId="0" fontId="33" fillId="0" borderId="0" xfId="0" applyFont="1" applyBorder="1" applyAlignment="1">
      <alignment horizontal="center" vertical="center" wrapText="1"/>
    </xf>
    <xf numFmtId="0" fontId="33" fillId="0" borderId="0" xfId="0" applyFont="1" applyBorder="1" applyAlignment="1">
      <alignment horizontal="left" vertical="center" wrapText="1"/>
    </xf>
    <xf numFmtId="0" fontId="33" fillId="0" borderId="0" xfId="0" applyFont="1" applyBorder="1" applyAlignment="1">
      <alignment vertical="center" wrapText="1"/>
    </xf>
    <xf numFmtId="0" fontId="34" fillId="0" borderId="0" xfId="0" applyFont="1" applyFill="1" applyBorder="1" applyAlignment="1">
      <alignment horizontal="center" vertical="center" wrapText="1"/>
    </xf>
    <xf numFmtId="0" fontId="35" fillId="0" borderId="0" xfId="0" applyFont="1" applyBorder="1" applyAlignment="1">
      <alignment horizontal="center" vertical="center" wrapText="1"/>
    </xf>
    <xf numFmtId="0" fontId="35" fillId="0" borderId="0" xfId="0" applyFont="1" applyBorder="1" applyAlignment="1">
      <alignment horizontal="left" vertical="center" wrapText="1"/>
    </xf>
    <xf numFmtId="0" fontId="35" fillId="0" borderId="0" xfId="0" applyFont="1" applyBorder="1" applyAlignment="1">
      <alignment vertical="center" wrapText="1"/>
    </xf>
    <xf numFmtId="0" fontId="36" fillId="0" borderId="0" xfId="0" applyFont="1" applyFill="1" applyBorder="1" applyAlignment="1">
      <alignment horizontal="center" vertical="center" wrapText="1"/>
    </xf>
    <xf numFmtId="3" fontId="13" fillId="0" borderId="0"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8" fillId="0" borderId="0" xfId="0" applyNumberFormat="1" applyFont="1" applyBorder="1" applyAlignment="1">
      <alignment horizontal="center" vertical="center" wrapText="1"/>
    </xf>
    <xf numFmtId="3" fontId="16" fillId="0" borderId="0" xfId="0" applyNumberFormat="1" applyFont="1" applyBorder="1" applyAlignment="1">
      <alignment horizontal="center" vertical="center" wrapText="1"/>
    </xf>
    <xf numFmtId="3" fontId="13" fillId="0" borderId="0" xfId="0" applyNumberFormat="1" applyFont="1" applyAlignment="1">
      <alignment horizontal="center" vertical="center" wrapText="1"/>
    </xf>
    <xf numFmtId="3" fontId="21" fillId="0" borderId="0"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3" fontId="24" fillId="0" borderId="0" xfId="0" applyNumberFormat="1" applyFont="1" applyBorder="1" applyAlignment="1">
      <alignment horizontal="center" vertical="center" wrapText="1"/>
    </xf>
    <xf numFmtId="3" fontId="27" fillId="0" borderId="0" xfId="0" applyNumberFormat="1" applyFont="1" applyBorder="1" applyAlignment="1">
      <alignment horizontal="center" vertical="center" wrapText="1"/>
    </xf>
    <xf numFmtId="3" fontId="29" fillId="0" borderId="4" xfId="0" applyNumberFormat="1" applyFont="1" applyBorder="1" applyAlignment="1">
      <alignment horizontal="center" vertical="center" wrapText="1"/>
    </xf>
    <xf numFmtId="3" fontId="29" fillId="0" borderId="0" xfId="0" applyNumberFormat="1" applyFont="1" applyBorder="1" applyAlignment="1">
      <alignment horizontal="center" vertical="center" wrapText="1"/>
    </xf>
    <xf numFmtId="3" fontId="34" fillId="0" borderId="0" xfId="0" applyNumberFormat="1" applyFont="1" applyBorder="1" applyAlignment="1">
      <alignment horizontal="center" vertical="center" wrapText="1"/>
    </xf>
    <xf numFmtId="3" fontId="36" fillId="0" borderId="0" xfId="0" applyNumberFormat="1" applyFont="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Border="1" applyAlignment="1">
      <alignment horizontal="left" vertical="center" wrapText="1"/>
    </xf>
    <xf numFmtId="0" fontId="37" fillId="0" borderId="0" xfId="0" applyFont="1" applyBorder="1" applyAlignment="1">
      <alignment vertical="center" wrapText="1"/>
    </xf>
    <xf numFmtId="1" fontId="38" fillId="0" borderId="0" xfId="0" applyNumberFormat="1" applyFont="1" applyBorder="1" applyAlignment="1">
      <alignment horizontal="center" vertical="center" wrapText="1"/>
    </xf>
    <xf numFmtId="0" fontId="38" fillId="0" borderId="0" xfId="0" applyFont="1" applyFill="1" applyBorder="1" applyAlignment="1">
      <alignment horizontal="center" vertical="center" wrapText="1"/>
    </xf>
    <xf numFmtId="0" fontId="39" fillId="0" borderId="0" xfId="0" applyNumberFormat="1" applyFont="1" applyAlignment="1">
      <alignment horizontal="center" vertical="center"/>
    </xf>
    <xf numFmtId="0" fontId="39" fillId="0" borderId="0" xfId="0" applyFont="1" applyAlignment="1">
      <alignment vertical="center"/>
    </xf>
    <xf numFmtId="3" fontId="38" fillId="0" borderId="0" xfId="0" applyNumberFormat="1" applyFont="1" applyBorder="1" applyAlignment="1">
      <alignment horizontal="center" vertical="center" wrapText="1"/>
    </xf>
    <xf numFmtId="3" fontId="0" fillId="0" borderId="0" xfId="0" applyNumberFormat="1" applyFont="1" applyBorder="1" applyAlignment="1">
      <alignment horizontal="center" vertical="center" wrapText="1"/>
    </xf>
    <xf numFmtId="3" fontId="0" fillId="0" borderId="0" xfId="0" applyNumberFormat="1" applyFont="1" applyAlignment="1">
      <alignment horizontal="center" vertical="center"/>
    </xf>
    <xf numFmtId="3" fontId="1" fillId="0" borderId="0" xfId="0" applyNumberFormat="1" applyFont="1" applyBorder="1" applyAlignment="1">
      <alignment horizontal="center" vertical="center" wrapText="1"/>
    </xf>
    <xf numFmtId="3" fontId="1" fillId="0" borderId="0" xfId="0" applyNumberFormat="1" applyFont="1" applyAlignment="1">
      <alignment horizontal="center" vertical="center"/>
    </xf>
    <xf numFmtId="3" fontId="4" fillId="0" borderId="0" xfId="0" applyNumberFormat="1" applyFont="1" applyBorder="1" applyAlignment="1">
      <alignment horizontal="center" vertical="center"/>
    </xf>
    <xf numFmtId="3" fontId="5" fillId="0" borderId="0" xfId="0" applyNumberFormat="1" applyFont="1" applyBorder="1" applyAlignment="1">
      <alignment horizontal="center" vertical="center"/>
    </xf>
    <xf numFmtId="0" fontId="37" fillId="0" borderId="6" xfId="0" applyFont="1" applyBorder="1" applyAlignment="1">
      <alignment horizontal="center" vertical="center" wrapText="1"/>
    </xf>
    <xf numFmtId="0" fontId="37" fillId="0" borderId="1" xfId="0" applyFont="1" applyBorder="1" applyAlignment="1">
      <alignment horizontal="left" vertical="center" wrapText="1"/>
    </xf>
    <xf numFmtId="0" fontId="37" fillId="0" borderId="6" xfId="0" applyFont="1" applyBorder="1" applyAlignment="1">
      <alignment horizontal="left" vertical="center" wrapText="1"/>
    </xf>
    <xf numFmtId="0" fontId="37" fillId="0" borderId="6" xfId="0" applyFont="1" applyBorder="1" applyAlignment="1">
      <alignment vertical="center" wrapText="1"/>
    </xf>
    <xf numFmtId="1" fontId="38" fillId="0" borderId="1" xfId="0" applyNumberFormat="1" applyFont="1" applyBorder="1" applyAlignment="1">
      <alignment horizontal="center" vertical="center" wrapText="1"/>
    </xf>
    <xf numFmtId="0" fontId="38" fillId="0" borderId="6" xfId="0" applyFont="1" applyFill="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3" fontId="38" fillId="0" borderId="1" xfId="0" applyNumberFormat="1" applyFont="1" applyBorder="1" applyAlignment="1">
      <alignment horizontal="center" vertical="center" wrapText="1"/>
    </xf>
    <xf numFmtId="0" fontId="38" fillId="0" borderId="1" xfId="0" applyFont="1" applyFill="1" applyBorder="1" applyAlignment="1">
      <alignment horizontal="center" vertical="center" wrapText="1"/>
    </xf>
    <xf numFmtId="0" fontId="39" fillId="0" borderId="0" xfId="0" applyFont="1" applyAlignment="1">
      <alignment horizontal="center" vertical="center" wrapText="1"/>
    </xf>
    <xf numFmtId="3" fontId="39" fillId="0" borderId="0" xfId="0" applyNumberFormat="1" applyFont="1" applyAlignment="1">
      <alignment horizontal="center" vertical="center"/>
    </xf>
    <xf numFmtId="0" fontId="0" fillId="0" borderId="0" xfId="0" applyFont="1" applyAlignment="1">
      <alignment horizontal="center" vertical="center" wrapText="1"/>
    </xf>
    <xf numFmtId="3" fontId="39" fillId="0" borderId="7" xfId="0" applyNumberFormat="1" applyFont="1" applyBorder="1" applyAlignment="1">
      <alignment horizontal="center" vertical="center" wrapText="1"/>
    </xf>
    <xf numFmtId="3" fontId="30" fillId="0" borderId="8" xfId="0" applyNumberFormat="1" applyFont="1" applyBorder="1" applyAlignment="1">
      <alignment horizontal="center" vertical="center"/>
    </xf>
    <xf numFmtId="3" fontId="0" fillId="0" borderId="5" xfId="0" applyNumberFormat="1" applyBorder="1" applyAlignment="1">
      <alignment horizontal="center"/>
    </xf>
    <xf numFmtId="3" fontId="38" fillId="0" borderId="6" xfId="0" applyNumberFormat="1" applyFont="1" applyBorder="1" applyAlignment="1">
      <alignment horizontal="center" vertical="center" wrapText="1"/>
    </xf>
    <xf numFmtId="3" fontId="0"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 fontId="13" fillId="0" borderId="1" xfId="0" applyNumberFormat="1" applyFont="1" applyBorder="1" applyAlignment="1">
      <alignment horizontal="center" vertical="center" wrapText="1"/>
    </xf>
    <xf numFmtId="0" fontId="1" fillId="0" borderId="0" xfId="0" applyFont="1" applyAlignment="1">
      <alignment horizontal="center" vertical="center" wrapText="1"/>
    </xf>
    <xf numFmtId="1" fontId="18" fillId="0" borderId="0" xfId="0" applyNumberFormat="1" applyFont="1" applyBorder="1" applyAlignment="1">
      <alignment horizontal="center" vertical="center" wrapText="1"/>
    </xf>
    <xf numFmtId="0" fontId="16" fillId="3" borderId="0" xfId="0" applyFont="1" applyFill="1" applyBorder="1" applyAlignment="1">
      <alignment horizontal="left" vertical="center" wrapText="1"/>
    </xf>
    <xf numFmtId="0" fontId="40" fillId="0" borderId="0" xfId="0" applyFont="1" applyBorder="1" applyAlignment="1">
      <alignment horizontal="center" vertical="center" wrapText="1"/>
    </xf>
    <xf numFmtId="0" fontId="40" fillId="0" borderId="0" xfId="0" applyFont="1" applyBorder="1" applyAlignment="1">
      <alignment horizontal="left" vertical="center" wrapText="1"/>
    </xf>
    <xf numFmtId="0" fontId="40" fillId="0" borderId="0" xfId="0" applyFont="1" applyBorder="1" applyAlignment="1">
      <alignment vertical="center" wrapText="1"/>
    </xf>
    <xf numFmtId="1" fontId="41" fillId="0" borderId="0" xfId="0" applyNumberFormat="1" applyFont="1" applyBorder="1" applyAlignment="1">
      <alignment horizontal="center" vertical="center" wrapText="1"/>
    </xf>
    <xf numFmtId="0" fontId="41" fillId="0" borderId="0" xfId="0" applyFont="1" applyFill="1" applyBorder="1" applyAlignment="1">
      <alignment horizontal="center" vertical="center" wrapText="1"/>
    </xf>
    <xf numFmtId="3" fontId="41" fillId="0" borderId="0" xfId="0" applyNumberFormat="1" applyFont="1" applyBorder="1" applyAlignment="1">
      <alignment horizontal="center" vertical="center" wrapText="1"/>
    </xf>
    <xf numFmtId="0" fontId="42" fillId="0" borderId="0" xfId="0" applyFont="1" applyAlignment="1">
      <alignment vertical="center"/>
    </xf>
    <xf numFmtId="0" fontId="13" fillId="0" borderId="1" xfId="0" applyNumberFormat="1" applyFont="1" applyBorder="1" applyAlignment="1">
      <alignment horizontal="center" vertical="center" wrapText="1"/>
    </xf>
    <xf numFmtId="0" fontId="13" fillId="0" borderId="0" xfId="0" applyNumberFormat="1" applyFont="1" applyFill="1" applyBorder="1" applyAlignment="1">
      <alignment horizontal="center" vertical="center" wrapText="1"/>
    </xf>
    <xf numFmtId="1" fontId="15" fillId="0" borderId="0" xfId="0" applyNumberFormat="1" applyFont="1" applyBorder="1" applyAlignment="1">
      <alignment horizontal="center" vertical="center" wrapText="1"/>
    </xf>
    <xf numFmtId="0" fontId="15" fillId="0" borderId="0"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3" fontId="13" fillId="0" borderId="0" xfId="0" applyNumberFormat="1" applyFont="1" applyFill="1" applyBorder="1" applyAlignment="1">
      <alignment horizontal="center" vertical="center" wrapText="1"/>
    </xf>
    <xf numFmtId="0" fontId="17" fillId="0" borderId="0" xfId="0" applyFont="1" applyBorder="1" applyAlignment="1">
      <alignment vertical="center" wrapText="1"/>
    </xf>
    <xf numFmtId="3" fontId="18" fillId="0" borderId="0" xfId="0" applyNumberFormat="1" applyFont="1" applyFill="1" applyBorder="1" applyAlignment="1">
      <alignment horizontal="center" vertical="center" wrapText="1"/>
    </xf>
    <xf numFmtId="3" fontId="1" fillId="0" borderId="0" xfId="0" applyNumberFormat="1" applyFont="1" applyAlignment="1">
      <alignment horizontal="center" vertical="center" wrapText="1"/>
    </xf>
    <xf numFmtId="0" fontId="44" fillId="0" borderId="9" xfId="2" applyFont="1" applyBorder="1" applyAlignment="1"/>
    <xf numFmtId="1" fontId="5" fillId="0" borderId="0" xfId="0" applyNumberFormat="1" applyFont="1" applyAlignment="1">
      <alignment horizontal="center" vertical="center"/>
    </xf>
    <xf numFmtId="164" fontId="5" fillId="0" borderId="0" xfId="0" applyNumberFormat="1" applyFont="1" applyBorder="1" applyAlignment="1">
      <alignment horizontal="center" vertical="center"/>
    </xf>
    <xf numFmtId="0" fontId="0" fillId="0" borderId="0" xfId="0" applyFont="1" applyBorder="1" applyAlignment="1">
      <alignment horizontal="left" vertical="center"/>
    </xf>
    <xf numFmtId="0" fontId="6" fillId="0" borderId="0" xfId="0" applyFont="1" applyBorder="1" applyAlignment="1">
      <alignment horizontal="left" vertical="center"/>
    </xf>
    <xf numFmtId="0" fontId="10" fillId="0" borderId="0" xfId="0" applyFont="1" applyBorder="1" applyAlignment="1">
      <alignment horizontal="left" vertical="center"/>
    </xf>
    <xf numFmtId="0" fontId="30" fillId="0" borderId="0" xfId="0" applyFont="1" applyBorder="1" applyAlignment="1">
      <alignment horizontal="left" vertical="center"/>
    </xf>
    <xf numFmtId="0" fontId="22" fillId="0" borderId="0" xfId="0" applyFont="1" applyBorder="1" applyAlignment="1">
      <alignment horizontal="left" vertical="center"/>
    </xf>
    <xf numFmtId="0" fontId="8" fillId="0" borderId="0" xfId="0" applyFont="1" applyBorder="1" applyAlignment="1">
      <alignment horizontal="left" vertical="center"/>
    </xf>
    <xf numFmtId="1" fontId="0" fillId="0" borderId="0" xfId="0" applyNumberFormat="1" applyFont="1" applyBorder="1" applyAlignment="1">
      <alignment horizontal="left" vertical="center"/>
    </xf>
    <xf numFmtId="0" fontId="12" fillId="0" borderId="0" xfId="0" applyFont="1" applyBorder="1" applyAlignment="1">
      <alignment horizontal="center" vertical="center" wrapText="1"/>
    </xf>
    <xf numFmtId="0" fontId="2" fillId="0" borderId="0" xfId="0" applyFont="1" applyBorder="1" applyAlignment="1">
      <alignment horizontal="left" vertical="top" wrapText="1"/>
    </xf>
    <xf numFmtId="0" fontId="16" fillId="3" borderId="0" xfId="0" applyFont="1" applyFill="1" applyBorder="1" applyAlignment="1">
      <alignment vertical="center" wrapText="1"/>
    </xf>
  </cellXfs>
  <cellStyles count="3">
    <cellStyle name="Normal" xfId="0" builtinId="0"/>
    <cellStyle name="Normal 2" xfId="1"/>
    <cellStyle name="Normal 3" xfId="2"/>
  </cellStyles>
  <dxfs count="47">
    <dxf>
      <font>
        <strike val="0"/>
        <outline val="0"/>
        <shadow val="0"/>
        <u val="none"/>
        <vertAlign val="baseline"/>
        <sz val="11"/>
        <name val="Calibri"/>
        <scheme val="minor"/>
      </font>
      <alignment vertical="center" textRotation="0" wrapText="0" indent="0" justifyLastLine="0" shrinkToFit="0" readingOrder="0"/>
    </dxf>
    <dxf>
      <font>
        <strike val="0"/>
        <outline val="0"/>
        <shadow val="0"/>
        <u val="none"/>
        <vertAlign val="baseline"/>
        <sz val="11"/>
        <name val="Calibri"/>
        <scheme val="minor"/>
      </font>
      <alignment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dxf>
    <dxf>
      <font>
        <strike val="0"/>
        <outline val="0"/>
        <shadow val="0"/>
        <u val="none"/>
        <vertAlign val="baseline"/>
        <sz val="11"/>
        <name val="Calibri"/>
        <scheme val="minor"/>
      </font>
      <alignment vertical="center" textRotation="0" wrapText="0" indent="0" justifyLastLine="0" shrinkToFit="0" readingOrder="0"/>
    </dxf>
    <dxf>
      <font>
        <strike val="0"/>
        <outline val="0"/>
        <shadow val="0"/>
        <u val="none"/>
        <vertAlign val="baseline"/>
        <sz val="1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rgb="FF000000"/>
        <name val="Calibri"/>
        <scheme val="minor"/>
      </font>
      <alignment vertical="center" textRotation="0" wrapText="0" indent="0" justifyLastLine="0" shrinkToFit="0" readingOrder="0"/>
    </dxf>
    <dxf>
      <font>
        <strike val="0"/>
        <outline val="0"/>
        <shadow val="0"/>
        <u val="none"/>
        <vertAlign val="baseline"/>
        <sz val="11"/>
        <color theme="1"/>
        <name val="Calibri"/>
        <scheme val="minor"/>
      </font>
      <alignment vertical="center" textRotation="0" wrapText="0" indent="0" justifyLastLine="0" shrinkToFit="0" readingOrder="0"/>
    </dxf>
    <dxf>
      <font>
        <strike val="0"/>
        <outline val="0"/>
        <shadow val="0"/>
        <u val="none"/>
        <vertAlign val="baseline"/>
        <sz val="1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center" vertical="center" textRotation="0" wrapText="0" indent="0" justifyLastLine="0" shrinkToFit="0" readingOrder="0"/>
    </dxf>
    <dxf>
      <font>
        <strike val="0"/>
        <outline val="0"/>
        <shadow val="0"/>
        <u val="none"/>
        <vertAlign val="baseline"/>
        <sz val="11"/>
        <name val="Calibri"/>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center" vertical="center" textRotation="0" wrapText="1" indent="0" justifyLastLine="0" shrinkToFit="0" readingOrder="0"/>
    </dxf>
    <dxf>
      <font>
        <strike val="0"/>
        <outline val="0"/>
        <shadow val="0"/>
        <u val="none"/>
        <vertAlign val="baseline"/>
        <sz val="11"/>
        <name val="Calibri"/>
        <scheme val="minor"/>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
      <font>
        <strike val="0"/>
        <outline val="0"/>
        <shadow val="0"/>
        <u val="none"/>
        <vertAlign val="baseline"/>
        <sz val="11"/>
        <name val="Calibri"/>
        <scheme val="minor"/>
      </font>
      <alignment horizontal="center" vertical="center" textRotation="0" wrapText="1" indent="0" justifyLastLine="0" shrinkToFit="0" readingOrder="0"/>
    </dxf>
    <dxf>
      <font>
        <strike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center" vertical="center" textRotation="0" wrapText="0" indent="0" justifyLastLine="0" shrinkToFit="0" readingOrder="0"/>
    </dxf>
    <dxf>
      <font>
        <strike val="0"/>
        <outline val="0"/>
        <shadow val="0"/>
        <u val="none"/>
        <vertAlign val="baseline"/>
        <sz val="11"/>
        <color theme="1"/>
        <name val="Calibri"/>
        <scheme val="minor"/>
      </font>
      <alignment horizontal="general" vertical="center" textRotation="0" wrapText="1" indent="0" justifyLastLine="0" shrinkToFit="0" readingOrder="0"/>
    </dxf>
    <dxf>
      <font>
        <strike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dxf>
    <dxf>
      <font>
        <strike val="0"/>
        <outline val="0"/>
        <shadow val="0"/>
        <u val="none"/>
        <vertAlign val="baseline"/>
        <sz val="11"/>
        <color indexed="8"/>
        <name val="Calibri"/>
        <scheme val="minor"/>
      </font>
      <numFmt numFmtId="164" formatCode="0.0"/>
      <alignment horizontal="center" vertical="center" textRotation="0" wrapText="0" indent="0" justifyLastLine="0" shrinkToFit="0" readingOrder="0"/>
    </dxf>
    <dxf>
      <font>
        <strike val="0"/>
        <outline val="0"/>
        <shadow val="0"/>
        <u val="none"/>
        <vertAlign val="baseline"/>
        <sz val="11"/>
        <name val="Calibri"/>
        <scheme val="minor"/>
      </font>
      <numFmt numFmtId="1" formatCode="0"/>
      <alignment horizontal="center" vertical="center" textRotation="0" wrapText="0" indent="0" justifyLastLine="0" shrinkToFit="0" readingOrder="0"/>
    </dxf>
    <dxf>
      <font>
        <strike val="0"/>
        <outline val="0"/>
        <shadow val="0"/>
        <u val="none"/>
        <vertAlign val="baseline"/>
        <sz val="1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sz val="11"/>
        <name val="Calibri"/>
        <scheme val="minor"/>
      </font>
      <alignment horizontal="left" vertical="center" textRotation="0" wrapText="1" indent="0" justifyLastLine="0" shrinkToFit="0" readingOrder="0"/>
    </dxf>
    <dxf>
      <font>
        <strike val="0"/>
        <outline val="0"/>
        <shadow val="0"/>
        <u val="none"/>
        <vertAlign val="baseline"/>
        <sz val="11"/>
        <name val="Calibri"/>
        <scheme val="minor"/>
      </font>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9"/>
        <color indexed="8"/>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9"/>
        <color indexed="8"/>
        <name val="Calibri"/>
        <scheme val="minor"/>
      </font>
      <numFmt numFmtId="1" formatCode="0"/>
      <alignment horizontal="center" vertical="center" textRotation="0" wrapText="1" indent="0" justifyLastLine="0" shrinkToFit="0" readingOrder="0"/>
    </dxf>
    <dxf>
      <font>
        <b/>
        <i val="0"/>
        <strike val="0"/>
        <condense val="0"/>
        <extend val="0"/>
        <outline val="0"/>
        <shadow val="0"/>
        <u val="none"/>
        <vertAlign val="baseline"/>
        <sz val="9"/>
        <color indexed="8"/>
        <name val="Calibri"/>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9"/>
        <color indexed="8"/>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9"/>
        <color indexed="8"/>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9"/>
        <color indexed="8"/>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9"/>
        <color indexed="8"/>
        <name val="Calibri"/>
        <scheme val="minor"/>
      </font>
      <alignment horizontal="center" vertical="center" textRotation="0" wrapText="1" indent="0" justifyLastLine="0" shrinkToFit="0" readingOrder="0"/>
    </dxf>
    <dxf>
      <font>
        <strike val="0"/>
        <outline val="0"/>
        <shadow val="0"/>
        <u val="none"/>
        <vertAlign val="baseline"/>
        <sz val="9"/>
        <name val="Calibri"/>
        <scheme val="minor"/>
      </font>
      <alignment textRotation="0" wrapText="1" indent="0" justifyLastLine="0" shrinkToFit="0" readingOrder="0"/>
    </dxf>
    <dxf>
      <border outline="0">
        <bottom style="thick">
          <color theme="0"/>
        </bottom>
      </border>
    </dxf>
    <dxf>
      <font>
        <b/>
        <i val="0"/>
        <strike val="0"/>
        <condense val="0"/>
        <extend val="0"/>
        <outline val="0"/>
        <shadow val="0"/>
        <u val="none"/>
        <vertAlign val="baseline"/>
        <sz val="9"/>
        <color indexed="9"/>
        <name val="Calibri"/>
        <scheme val="minor"/>
      </font>
      <fill>
        <patternFill patternType="solid">
          <fgColor theme="5"/>
          <bgColor theme="5"/>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211456</xdr:colOff>
      <xdr:row>0</xdr:row>
      <xdr:rowOff>0</xdr:rowOff>
    </xdr:from>
    <xdr:to>
      <xdr:col>6</xdr:col>
      <xdr:colOff>707045</xdr:colOff>
      <xdr:row>3</xdr:row>
      <xdr:rowOff>7937</xdr:rowOff>
    </xdr:to>
    <xdr:pic>
      <xdr:nvPicPr>
        <xdr:cNvPr id="2" name="Picture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4906" y="0"/>
          <a:ext cx="495589" cy="465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482471</xdr:colOff>
      <xdr:row>71</xdr:row>
      <xdr:rowOff>106337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236071" cy="13631837"/>
        </a:xfrm>
        <a:prstGeom prst="rect">
          <a:avLst/>
        </a:prstGeom>
      </xdr:spPr>
    </xdr:pic>
    <xdr:clientData/>
  </xdr:twoCellAnchor>
</xdr:wsDr>
</file>

<file path=xl/tables/table1.xml><?xml version="1.0" encoding="utf-8"?>
<table xmlns="http://schemas.openxmlformats.org/spreadsheetml/2006/main" id="10" name="Table10" displayName="Table10" ref="A4:G324" totalsRowShown="0" headerRowDxfId="46" dataDxfId="44" headerRowBorderDxfId="45">
  <tableColumns count="7">
    <tableColumn id="1" name="R.B." dataDxfId="43"/>
    <tableColumn id="2" name="Datum istraživanja" dataDxfId="42"/>
    <tableColumn id="3" name="Sudionici istraživanja" dataDxfId="41"/>
    <tableColumn id="4" name="Mjesto istraživanja" dataDxfId="40"/>
    <tableColumn id="5" name="Novoistraženo DULJINA/LENGHT metar/meter" dataDxfId="39"/>
    <tableColumn id="6" name="Ukupno DULJINA/LENGHT metar/meter" dataDxfId="38"/>
    <tableColumn id="7" name="Ukupno DUBINA/DEPTH metar/meter" dataDxfId="37"/>
  </tableColumns>
  <tableStyleInfo name="TableStyleMedium10" showFirstColumn="0" showLastColumn="0" showRowStripes="1" showColumnStripes="0"/>
</table>
</file>

<file path=xl/tables/table2.xml><?xml version="1.0" encoding="utf-8"?>
<table xmlns="http://schemas.openxmlformats.org/spreadsheetml/2006/main" id="4" name="Table15" displayName="Table15" ref="A11:E49" totalsRowShown="0" headerRowDxfId="36" dataDxfId="35">
  <tableColumns count="5">
    <tableColumn id="1" name="Udruga" dataDxfId="34"/>
    <tableColumn id="5" name="Ime" dataDxfId="33"/>
    <tableColumn id="2" name="Prezime" dataDxfId="32"/>
    <tableColumn id="3" name="Ukupno " dataDxfId="31"/>
    <tableColumn id="4" name="Udio u % " dataDxfId="30">
      <calculatedColumnFormula>SUM(D12/298)*100</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id="5" name="Table1" displayName="Table1" ref="A2:C8" totalsRowShown="0" headerRowDxfId="29" dataDxfId="28">
  <tableColumns count="3">
    <tableColumn id="1" name="Pregled" dataDxfId="27"/>
    <tableColumn id="2" name="Ukupno" dataDxfId="26"/>
    <tableColumn id="3" name="%" dataDxfId="25">
      <calculatedColumnFormula>SUM(B3/B2)*100</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6" name="Table3" displayName="Table3" ref="A60:D83" totalsRowCount="1" headerRowDxfId="24" dataDxfId="23">
  <tableColumns count="4">
    <tableColumn id="1" name="Godina" dataDxfId="22" totalsRowDxfId="21"/>
    <tableColumn id="2" name="Broj istraživanja u godini" dataDxfId="20" totalsRowDxfId="19"/>
    <tableColumn id="3" name="Broj novonacrtanih metara u godini" dataDxfId="18" totalsRowDxfId="17"/>
    <tableColumn id="4" name="Prosječno nacrtano u jednom istraživanju" dataDxfId="16" totalsRowDxfId="15">
      <calculatedColumnFormula>C61/B61</calculatedColumnFormula>
    </tableColumn>
  </tableColumns>
  <tableStyleInfo name="TableStyleMedium10" showFirstColumn="0" showLastColumn="0" showRowStripes="1" showColumnStripes="0"/>
</table>
</file>

<file path=xl/tables/table5.xml><?xml version="1.0" encoding="utf-8"?>
<table xmlns="http://schemas.openxmlformats.org/spreadsheetml/2006/main" id="7" name="Table22848" displayName="Table22848" ref="A1:D406" totalsRowShown="0" headerRowDxfId="14" dataDxfId="13">
  <autoFilter ref="A1:D406"/>
  <sortState ref="A2:D390">
    <sortCondition ref="C1:C390"/>
  </sortState>
  <tableColumns count="4">
    <tableColumn id="1" name="Column1" dataDxfId="12"/>
    <tableColumn id="2" name="IME " dataDxfId="11"/>
    <tableColumn id="3" name="PREZIME" dataDxfId="10"/>
    <tableColumn id="4" name="UDRUGA" dataDxfId="9"/>
  </tableColumns>
  <tableStyleInfo name="TableStyleMedium9" showFirstColumn="0" showLastColumn="0" showRowStripes="1" showColumnStripes="0"/>
</table>
</file>

<file path=xl/tables/table6.xml><?xml version="1.0" encoding="utf-8"?>
<table xmlns="http://schemas.openxmlformats.org/spreadsheetml/2006/main" id="13" name="Table414" displayName="Table414" ref="E1:F10" totalsRowShown="0" headerRowDxfId="8" dataDxfId="7">
  <autoFilter ref="E1:F10"/>
  <sortState ref="E2:F10">
    <sortCondition ref="F31:F40"/>
  </sortState>
  <tableColumns count="2">
    <tableColumn id="1" name="RB" dataDxfId="6"/>
    <tableColumn id="2" name="INOZEMSTVO" dataDxfId="5"/>
  </tableColumns>
  <tableStyleInfo name="TableStyleMedium9" showFirstColumn="0" showLastColumn="0" showRowStripes="1" showColumnStripes="0"/>
</table>
</file>

<file path=xl/tables/table7.xml><?xml version="1.0" encoding="utf-8"?>
<table xmlns="http://schemas.openxmlformats.org/spreadsheetml/2006/main" id="8" name="Table3285" displayName="Table3285" ref="A1:C29" totalsRowShown="0" headerRowDxfId="4" dataDxfId="3">
  <autoFilter ref="A1:C29"/>
  <sortState ref="A2:C29">
    <sortCondition ref="B1:B29"/>
  </sortState>
  <tableColumns count="3">
    <tableColumn id="1" name="RB" dataDxfId="2"/>
    <tableColumn id="2" name="UDRUGA" dataDxfId="1"/>
    <tableColumn id="3" name="SJEDIŠT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9"/>
  <sheetViews>
    <sheetView showGridLines="0" tabSelected="1" zoomScaleNormal="100" workbookViewId="0">
      <selection activeCell="B1" sqref="B1:F2"/>
    </sheetView>
  </sheetViews>
  <sheetFormatPr defaultColWidth="9.140625" defaultRowHeight="12" x14ac:dyDescent="0.2"/>
  <cols>
    <col min="1" max="1" width="6.5703125" style="23" customWidth="1"/>
    <col min="2" max="2" width="15.85546875" style="23" customWidth="1"/>
    <col min="3" max="3" width="44.28515625" style="23" customWidth="1"/>
    <col min="4" max="4" width="34.28515625" style="23" customWidth="1"/>
    <col min="5" max="5" width="13.42578125" style="23" customWidth="1"/>
    <col min="6" max="6" width="13.85546875" style="23" bestFit="1" customWidth="1"/>
    <col min="7" max="7" width="12.42578125" style="23" bestFit="1" customWidth="1"/>
    <col min="8" max="16384" width="9.140625" style="23"/>
  </cols>
  <sheetData>
    <row r="1" spans="1:7" x14ac:dyDescent="0.2">
      <c r="A1" s="21"/>
      <c r="B1" s="180"/>
      <c r="C1" s="180"/>
      <c r="D1" s="180"/>
      <c r="E1" s="180"/>
      <c r="F1" s="180"/>
      <c r="G1" s="22"/>
    </row>
    <row r="2" spans="1:7" x14ac:dyDescent="0.2">
      <c r="A2" s="21"/>
      <c r="B2" s="180"/>
      <c r="C2" s="180"/>
      <c r="D2" s="180"/>
      <c r="E2" s="180"/>
      <c r="F2" s="180"/>
      <c r="G2" s="22"/>
    </row>
    <row r="3" spans="1:7" x14ac:dyDescent="0.2">
      <c r="A3" s="21"/>
      <c r="B3" s="24"/>
      <c r="C3" s="25"/>
      <c r="D3" s="25"/>
      <c r="E3" s="26"/>
      <c r="F3" s="27"/>
      <c r="G3" s="22"/>
    </row>
    <row r="4" spans="1:7" ht="36.75" thickBot="1" x14ac:dyDescent="0.25">
      <c r="A4" s="28" t="s">
        <v>0</v>
      </c>
      <c r="B4" s="29" t="s">
        <v>1</v>
      </c>
      <c r="C4" s="29" t="s">
        <v>2</v>
      </c>
      <c r="D4" s="29" t="s">
        <v>3</v>
      </c>
      <c r="E4" s="30" t="s">
        <v>362</v>
      </c>
      <c r="F4" s="30" t="s">
        <v>363</v>
      </c>
      <c r="G4" s="29" t="s">
        <v>364</v>
      </c>
    </row>
    <row r="5" spans="1:7" ht="24.75" thickTop="1" x14ac:dyDescent="0.2">
      <c r="A5" s="35" t="s">
        <v>1863</v>
      </c>
      <c r="B5" s="32" t="s">
        <v>1864</v>
      </c>
      <c r="C5" s="32" t="s">
        <v>1865</v>
      </c>
      <c r="D5" s="33" t="s">
        <v>5</v>
      </c>
      <c r="E5" s="34">
        <v>0</v>
      </c>
      <c r="F5" s="34">
        <v>0</v>
      </c>
      <c r="G5" s="35">
        <v>0</v>
      </c>
    </row>
    <row r="6" spans="1:7" ht="24.75" thickBot="1" x14ac:dyDescent="0.25">
      <c r="A6" s="40" t="s">
        <v>1879</v>
      </c>
      <c r="B6" s="38" t="s">
        <v>1866</v>
      </c>
      <c r="C6" s="38" t="s">
        <v>1867</v>
      </c>
      <c r="D6" s="39" t="s">
        <v>1868</v>
      </c>
      <c r="E6" s="104">
        <v>0</v>
      </c>
      <c r="F6" s="104">
        <v>0</v>
      </c>
      <c r="G6" s="160">
        <v>0</v>
      </c>
    </row>
    <row r="7" spans="1:7" ht="24" x14ac:dyDescent="0.2">
      <c r="A7" s="35" t="s">
        <v>1878</v>
      </c>
      <c r="B7" s="32" t="s">
        <v>1869</v>
      </c>
      <c r="C7" s="32" t="s">
        <v>1870</v>
      </c>
      <c r="D7" s="33" t="s">
        <v>1871</v>
      </c>
      <c r="E7" s="34">
        <v>0</v>
      </c>
      <c r="F7" s="34">
        <v>0</v>
      </c>
      <c r="G7" s="161">
        <v>0</v>
      </c>
    </row>
    <row r="8" spans="1:7" ht="36" x14ac:dyDescent="0.2">
      <c r="A8" s="35" t="s">
        <v>1880</v>
      </c>
      <c r="B8" s="32" t="s">
        <v>1872</v>
      </c>
      <c r="C8" s="32" t="s">
        <v>1873</v>
      </c>
      <c r="D8" s="33" t="s">
        <v>1874</v>
      </c>
      <c r="E8" s="34">
        <v>0</v>
      </c>
      <c r="F8" s="34">
        <v>0</v>
      </c>
      <c r="G8" s="161">
        <v>0</v>
      </c>
    </row>
    <row r="9" spans="1:7" ht="24" x14ac:dyDescent="0.2">
      <c r="A9" s="35" t="s">
        <v>1881</v>
      </c>
      <c r="B9" s="32" t="s">
        <v>1875</v>
      </c>
      <c r="C9" s="32" t="s">
        <v>1876</v>
      </c>
      <c r="D9" s="33" t="s">
        <v>1877</v>
      </c>
      <c r="E9" s="34">
        <v>0</v>
      </c>
      <c r="F9" s="34">
        <v>0</v>
      </c>
      <c r="G9" s="161">
        <v>0</v>
      </c>
    </row>
    <row r="10" spans="1:7" x14ac:dyDescent="0.2">
      <c r="A10" s="31"/>
      <c r="B10" s="32" t="s">
        <v>523</v>
      </c>
      <c r="C10" s="32" t="s">
        <v>4</v>
      </c>
      <c r="D10" s="33" t="s">
        <v>5</v>
      </c>
      <c r="E10" s="34">
        <v>0</v>
      </c>
      <c r="F10" s="34">
        <v>0</v>
      </c>
      <c r="G10" s="35"/>
    </row>
    <row r="11" spans="1:7" ht="48" x14ac:dyDescent="0.2">
      <c r="A11" s="35" t="s">
        <v>1885</v>
      </c>
      <c r="B11" s="32" t="s">
        <v>1882</v>
      </c>
      <c r="C11" s="32" t="s">
        <v>1883</v>
      </c>
      <c r="D11" s="33" t="s">
        <v>1884</v>
      </c>
      <c r="E11" s="34">
        <v>0</v>
      </c>
      <c r="F11" s="34">
        <v>0</v>
      </c>
      <c r="G11" s="42">
        <v>0</v>
      </c>
    </row>
    <row r="12" spans="1:7" ht="24" x14ac:dyDescent="0.2">
      <c r="A12" s="35" t="s">
        <v>1892</v>
      </c>
      <c r="B12" s="32" t="s">
        <v>1886</v>
      </c>
      <c r="C12" s="32" t="s">
        <v>1887</v>
      </c>
      <c r="D12" s="33" t="s">
        <v>1888</v>
      </c>
      <c r="E12" s="34">
        <v>0</v>
      </c>
      <c r="F12" s="34">
        <v>0</v>
      </c>
      <c r="G12" s="42">
        <v>0</v>
      </c>
    </row>
    <row r="13" spans="1:7" ht="24" x14ac:dyDescent="0.2">
      <c r="A13" s="35" t="s">
        <v>1893</v>
      </c>
      <c r="B13" s="32" t="s">
        <v>1889</v>
      </c>
      <c r="C13" s="32" t="s">
        <v>1890</v>
      </c>
      <c r="D13" s="33" t="s">
        <v>1891</v>
      </c>
      <c r="E13" s="34">
        <v>0</v>
      </c>
      <c r="F13" s="34">
        <v>0</v>
      </c>
      <c r="G13" s="42">
        <v>0</v>
      </c>
    </row>
    <row r="14" spans="1:7" ht="72" x14ac:dyDescent="0.2">
      <c r="A14" s="31" t="s">
        <v>121</v>
      </c>
      <c r="B14" s="32" t="s">
        <v>524</v>
      </c>
      <c r="C14" s="32" t="s">
        <v>635</v>
      </c>
      <c r="D14" s="33" t="s">
        <v>6</v>
      </c>
      <c r="E14" s="103">
        <v>324</v>
      </c>
      <c r="F14" s="103">
        <v>324</v>
      </c>
      <c r="G14" s="36">
        <v>168</v>
      </c>
    </row>
    <row r="15" spans="1:7" ht="24" x14ac:dyDescent="0.2">
      <c r="A15" s="31" t="s">
        <v>122</v>
      </c>
      <c r="B15" s="32" t="s">
        <v>525</v>
      </c>
      <c r="C15" s="32" t="s">
        <v>631</v>
      </c>
      <c r="D15" s="33" t="s">
        <v>7</v>
      </c>
      <c r="E15" s="103">
        <v>170</v>
      </c>
      <c r="F15" s="103">
        <v>494</v>
      </c>
      <c r="G15" s="35">
        <v>288</v>
      </c>
    </row>
    <row r="16" spans="1:7" ht="24.75" thickBot="1" x14ac:dyDescent="0.25">
      <c r="A16" s="37" t="s">
        <v>123</v>
      </c>
      <c r="B16" s="38" t="s">
        <v>526</v>
      </c>
      <c r="C16" s="38" t="s">
        <v>632</v>
      </c>
      <c r="D16" s="39" t="s">
        <v>263</v>
      </c>
      <c r="E16" s="104">
        <v>0</v>
      </c>
      <c r="F16" s="104">
        <v>494</v>
      </c>
      <c r="G16" s="40"/>
    </row>
    <row r="17" spans="1:7" ht="24" x14ac:dyDescent="0.2">
      <c r="A17" s="31"/>
      <c r="B17" s="32" t="s">
        <v>527</v>
      </c>
      <c r="C17" s="32" t="s">
        <v>633</v>
      </c>
      <c r="D17" s="33" t="s">
        <v>264</v>
      </c>
      <c r="E17" s="103">
        <v>0</v>
      </c>
      <c r="F17" s="103">
        <v>494</v>
      </c>
      <c r="G17" s="35"/>
    </row>
    <row r="18" spans="1:7" ht="60" x14ac:dyDescent="0.2">
      <c r="A18" s="31" t="s">
        <v>124</v>
      </c>
      <c r="B18" s="32" t="s">
        <v>528</v>
      </c>
      <c r="C18" s="32" t="s">
        <v>634</v>
      </c>
      <c r="D18" s="33" t="s">
        <v>1776</v>
      </c>
      <c r="E18" s="103">
        <v>832</v>
      </c>
      <c r="F18" s="103">
        <v>1326</v>
      </c>
      <c r="G18" s="35">
        <v>324</v>
      </c>
    </row>
    <row r="19" spans="1:7" ht="24" x14ac:dyDescent="0.2">
      <c r="A19" s="31"/>
      <c r="B19" s="32" t="s">
        <v>529</v>
      </c>
      <c r="C19" s="32" t="s">
        <v>8</v>
      </c>
      <c r="D19" s="33" t="s">
        <v>9</v>
      </c>
      <c r="E19" s="103">
        <v>0</v>
      </c>
      <c r="F19" s="103">
        <v>1326</v>
      </c>
      <c r="G19" s="35"/>
    </row>
    <row r="20" spans="1:7" x14ac:dyDescent="0.2">
      <c r="A20" s="31"/>
      <c r="B20" s="32" t="s">
        <v>531</v>
      </c>
      <c r="C20" s="32" t="s">
        <v>10</v>
      </c>
      <c r="D20" s="33" t="s">
        <v>197</v>
      </c>
      <c r="E20" s="103">
        <v>0</v>
      </c>
      <c r="F20" s="103">
        <v>1326</v>
      </c>
      <c r="G20" s="35"/>
    </row>
    <row r="21" spans="1:7" ht="24" x14ac:dyDescent="0.2">
      <c r="A21" s="31"/>
      <c r="B21" s="32" t="s">
        <v>530</v>
      </c>
      <c r="C21" s="32" t="s">
        <v>11</v>
      </c>
      <c r="D21" s="33" t="s">
        <v>12</v>
      </c>
      <c r="E21" s="103">
        <v>0</v>
      </c>
      <c r="F21" s="103">
        <v>1326</v>
      </c>
      <c r="G21" s="35"/>
    </row>
    <row r="22" spans="1:7" ht="72" x14ac:dyDescent="0.2">
      <c r="A22" s="31" t="s">
        <v>125</v>
      </c>
      <c r="B22" s="32" t="s">
        <v>677</v>
      </c>
      <c r="C22" s="32" t="s">
        <v>636</v>
      </c>
      <c r="D22" s="33" t="s">
        <v>13</v>
      </c>
      <c r="E22" s="103">
        <v>700</v>
      </c>
      <c r="F22" s="103">
        <v>2026</v>
      </c>
      <c r="G22" s="35">
        <v>432</v>
      </c>
    </row>
    <row r="23" spans="1:7" x14ac:dyDescent="0.2">
      <c r="A23" s="31"/>
      <c r="B23" s="32"/>
      <c r="C23" s="32"/>
      <c r="D23" s="33" t="s">
        <v>14</v>
      </c>
      <c r="E23" s="103"/>
      <c r="F23" s="103"/>
      <c r="G23" s="35"/>
    </row>
    <row r="24" spans="1:7" ht="24" x14ac:dyDescent="0.2">
      <c r="A24" s="31" t="s">
        <v>126</v>
      </c>
      <c r="B24" s="32" t="s">
        <v>15</v>
      </c>
      <c r="C24" s="32" t="s">
        <v>637</v>
      </c>
      <c r="D24" s="33" t="s">
        <v>16</v>
      </c>
      <c r="E24" s="103">
        <v>185</v>
      </c>
      <c r="F24" s="103">
        <v>2211</v>
      </c>
      <c r="G24" s="35"/>
    </row>
    <row r="25" spans="1:7" ht="48.75" thickBot="1" x14ac:dyDescent="0.25">
      <c r="A25" s="37" t="s">
        <v>127</v>
      </c>
      <c r="B25" s="38" t="s">
        <v>17</v>
      </c>
      <c r="C25" s="38" t="s">
        <v>638</v>
      </c>
      <c r="D25" s="39" t="s">
        <v>18</v>
      </c>
      <c r="E25" s="104">
        <v>379</v>
      </c>
      <c r="F25" s="104">
        <v>2590</v>
      </c>
      <c r="G25" s="40"/>
    </row>
    <row r="26" spans="1:7" s="43" customFormat="1" x14ac:dyDescent="0.2">
      <c r="A26" s="35" t="s">
        <v>1422</v>
      </c>
      <c r="B26" s="41" t="s">
        <v>1423</v>
      </c>
      <c r="C26" s="41"/>
      <c r="D26" s="22" t="s">
        <v>1424</v>
      </c>
      <c r="E26" s="103"/>
      <c r="F26" s="103"/>
      <c r="G26" s="42"/>
    </row>
    <row r="27" spans="1:7" ht="120" x14ac:dyDescent="0.2">
      <c r="A27" s="31" t="s">
        <v>128</v>
      </c>
      <c r="B27" s="32" t="s">
        <v>532</v>
      </c>
      <c r="C27" s="32" t="s">
        <v>195</v>
      </c>
      <c r="D27" s="33" t="s">
        <v>19</v>
      </c>
      <c r="E27" s="103">
        <v>682</v>
      </c>
      <c r="F27" s="103">
        <v>3272</v>
      </c>
      <c r="G27" s="35"/>
    </row>
    <row r="28" spans="1:7" ht="120" x14ac:dyDescent="0.2">
      <c r="A28" s="31" t="s">
        <v>129</v>
      </c>
      <c r="B28" s="32" t="s">
        <v>533</v>
      </c>
      <c r="C28" s="32" t="s">
        <v>639</v>
      </c>
      <c r="D28" s="33" t="s">
        <v>20</v>
      </c>
      <c r="E28" s="103">
        <v>1501</v>
      </c>
      <c r="F28" s="103">
        <v>4773</v>
      </c>
      <c r="G28" s="35">
        <v>465</v>
      </c>
    </row>
    <row r="29" spans="1:7" ht="48" x14ac:dyDescent="0.2">
      <c r="A29" s="31" t="s">
        <v>130</v>
      </c>
      <c r="B29" s="32" t="s">
        <v>534</v>
      </c>
      <c r="C29" s="32" t="s">
        <v>21</v>
      </c>
      <c r="D29" s="33" t="s">
        <v>22</v>
      </c>
      <c r="E29" s="103">
        <v>219</v>
      </c>
      <c r="F29" s="103">
        <v>4992</v>
      </c>
      <c r="G29" s="35"/>
    </row>
    <row r="30" spans="1:7" ht="24" x14ac:dyDescent="0.2">
      <c r="A30" s="31" t="s">
        <v>131</v>
      </c>
      <c r="B30" s="32" t="s">
        <v>678</v>
      </c>
      <c r="C30" s="32" t="s">
        <v>640</v>
      </c>
      <c r="D30" s="33" t="s">
        <v>23</v>
      </c>
      <c r="E30" s="103">
        <v>603</v>
      </c>
      <c r="F30" s="103">
        <v>5595</v>
      </c>
      <c r="G30" s="35"/>
    </row>
    <row r="31" spans="1:7" ht="24" x14ac:dyDescent="0.2">
      <c r="A31" s="31" t="s">
        <v>132</v>
      </c>
      <c r="B31" s="32" t="s">
        <v>679</v>
      </c>
      <c r="C31" s="32" t="s">
        <v>630</v>
      </c>
      <c r="D31" s="33" t="s">
        <v>24</v>
      </c>
      <c r="E31" s="103">
        <v>218</v>
      </c>
      <c r="F31" s="103">
        <v>5813</v>
      </c>
      <c r="G31" s="35"/>
    </row>
    <row r="32" spans="1:7" ht="60" x14ac:dyDescent="0.2">
      <c r="A32" s="31" t="s">
        <v>133</v>
      </c>
      <c r="B32" s="32" t="s">
        <v>1531</v>
      </c>
      <c r="C32" s="32" t="s">
        <v>641</v>
      </c>
      <c r="D32" s="33" t="s">
        <v>25</v>
      </c>
      <c r="E32" s="103">
        <v>422</v>
      </c>
      <c r="F32" s="103">
        <v>6235</v>
      </c>
      <c r="G32" s="35"/>
    </row>
    <row r="33" spans="1:7" ht="24" x14ac:dyDescent="0.2">
      <c r="A33" s="31" t="s">
        <v>134</v>
      </c>
      <c r="B33" s="32" t="s">
        <v>680</v>
      </c>
      <c r="C33" s="32" t="s">
        <v>615</v>
      </c>
      <c r="D33" s="33" t="s">
        <v>26</v>
      </c>
      <c r="E33" s="103">
        <v>366</v>
      </c>
      <c r="F33" s="103">
        <v>6601</v>
      </c>
      <c r="G33" s="35"/>
    </row>
    <row r="34" spans="1:7" ht="72" x14ac:dyDescent="0.2">
      <c r="A34" s="31" t="s">
        <v>135</v>
      </c>
      <c r="B34" s="32" t="s">
        <v>681</v>
      </c>
      <c r="C34" s="32" t="s">
        <v>642</v>
      </c>
      <c r="D34" s="33" t="s">
        <v>27</v>
      </c>
      <c r="E34" s="103">
        <v>579</v>
      </c>
      <c r="F34" s="103">
        <v>7180</v>
      </c>
      <c r="G34" s="35"/>
    </row>
    <row r="35" spans="1:7" ht="36.75" thickBot="1" x14ac:dyDescent="0.25">
      <c r="A35" s="37" t="s">
        <v>136</v>
      </c>
      <c r="B35" s="38" t="s">
        <v>682</v>
      </c>
      <c r="C35" s="38" t="s">
        <v>643</v>
      </c>
      <c r="D35" s="39" t="s">
        <v>28</v>
      </c>
      <c r="E35" s="104">
        <v>202</v>
      </c>
      <c r="F35" s="104">
        <v>7382</v>
      </c>
      <c r="G35" s="40"/>
    </row>
    <row r="36" spans="1:7" ht="60" x14ac:dyDescent="0.2">
      <c r="A36" s="31" t="s">
        <v>137</v>
      </c>
      <c r="B36" s="32" t="s">
        <v>683</v>
      </c>
      <c r="C36" s="32" t="s">
        <v>616</v>
      </c>
      <c r="D36" s="33" t="s">
        <v>29</v>
      </c>
      <c r="E36" s="103">
        <v>487</v>
      </c>
      <c r="F36" s="103">
        <v>7869</v>
      </c>
      <c r="G36" s="35"/>
    </row>
    <row r="37" spans="1:7" ht="36" x14ac:dyDescent="0.2">
      <c r="A37" s="31" t="s">
        <v>138</v>
      </c>
      <c r="B37" s="32" t="s">
        <v>535</v>
      </c>
      <c r="C37" s="32" t="s">
        <v>644</v>
      </c>
      <c r="D37" s="33" t="s">
        <v>30</v>
      </c>
      <c r="E37" s="103">
        <v>537</v>
      </c>
      <c r="F37" s="103">
        <v>8406</v>
      </c>
      <c r="G37" s="35"/>
    </row>
    <row r="38" spans="1:7" ht="36" x14ac:dyDescent="0.2">
      <c r="A38" s="31" t="s">
        <v>139</v>
      </c>
      <c r="B38" s="32" t="s">
        <v>536</v>
      </c>
      <c r="C38" s="32" t="s">
        <v>31</v>
      </c>
      <c r="D38" s="33" t="s">
        <v>32</v>
      </c>
      <c r="E38" s="103">
        <v>290</v>
      </c>
      <c r="F38" s="103">
        <v>8696</v>
      </c>
      <c r="G38" s="35"/>
    </row>
    <row r="39" spans="1:7" ht="36" x14ac:dyDescent="0.2">
      <c r="A39" s="31" t="s">
        <v>140</v>
      </c>
      <c r="B39" s="32" t="s">
        <v>537</v>
      </c>
      <c r="C39" s="32" t="s">
        <v>1529</v>
      </c>
      <c r="D39" s="33" t="s">
        <v>33</v>
      </c>
      <c r="E39" s="103">
        <v>247</v>
      </c>
      <c r="F39" s="103">
        <v>8943</v>
      </c>
      <c r="G39" s="35"/>
    </row>
    <row r="40" spans="1:7" ht="72" x14ac:dyDescent="0.2">
      <c r="A40" s="31" t="s">
        <v>141</v>
      </c>
      <c r="B40" s="32" t="s">
        <v>538</v>
      </c>
      <c r="C40" s="32" t="s">
        <v>645</v>
      </c>
      <c r="D40" s="33" t="s">
        <v>34</v>
      </c>
      <c r="E40" s="103">
        <v>842</v>
      </c>
      <c r="F40" s="103">
        <v>9785</v>
      </c>
      <c r="G40" s="35"/>
    </row>
    <row r="41" spans="1:7" ht="60" x14ac:dyDescent="0.2">
      <c r="A41" s="31" t="s">
        <v>142</v>
      </c>
      <c r="B41" s="32" t="s">
        <v>539</v>
      </c>
      <c r="C41" s="32" t="s">
        <v>646</v>
      </c>
      <c r="D41" s="33" t="s">
        <v>462</v>
      </c>
      <c r="E41" s="103">
        <v>871</v>
      </c>
      <c r="F41" s="103">
        <v>10656</v>
      </c>
      <c r="G41" s="35"/>
    </row>
    <row r="42" spans="1:7" x14ac:dyDescent="0.2">
      <c r="A42" s="31" t="s">
        <v>143</v>
      </c>
      <c r="B42" s="32" t="s">
        <v>35</v>
      </c>
      <c r="C42" s="32" t="s">
        <v>36</v>
      </c>
      <c r="D42" s="33" t="s">
        <v>37</v>
      </c>
      <c r="E42" s="103">
        <v>156</v>
      </c>
      <c r="F42" s="103">
        <v>10812</v>
      </c>
      <c r="G42" s="35"/>
    </row>
    <row r="43" spans="1:7" ht="48" x14ac:dyDescent="0.2">
      <c r="A43" s="31" t="s">
        <v>144</v>
      </c>
      <c r="B43" s="32" t="s">
        <v>38</v>
      </c>
      <c r="C43" s="32" t="s">
        <v>647</v>
      </c>
      <c r="D43" s="33" t="s">
        <v>39</v>
      </c>
      <c r="E43" s="103">
        <v>141</v>
      </c>
      <c r="F43" s="103">
        <v>10953</v>
      </c>
      <c r="G43" s="35"/>
    </row>
    <row r="44" spans="1:7" ht="48.75" thickBot="1" x14ac:dyDescent="0.25">
      <c r="A44" s="37" t="s">
        <v>145</v>
      </c>
      <c r="B44" s="38" t="s">
        <v>40</v>
      </c>
      <c r="C44" s="38" t="s">
        <v>41</v>
      </c>
      <c r="D44" s="39" t="s">
        <v>42</v>
      </c>
      <c r="E44" s="104">
        <v>325</v>
      </c>
      <c r="F44" s="104">
        <v>11278</v>
      </c>
      <c r="G44" s="40"/>
    </row>
    <row r="45" spans="1:7" x14ac:dyDescent="0.2">
      <c r="A45" s="35" t="s">
        <v>1425</v>
      </c>
      <c r="B45" s="41" t="s">
        <v>1426</v>
      </c>
      <c r="C45" s="41" t="s">
        <v>1427</v>
      </c>
      <c r="D45" s="22" t="s">
        <v>1428</v>
      </c>
      <c r="E45" s="103"/>
      <c r="F45" s="103"/>
      <c r="G45" s="42"/>
    </row>
    <row r="46" spans="1:7" ht="24" x14ac:dyDescent="0.2">
      <c r="A46" s="31" t="s">
        <v>146</v>
      </c>
      <c r="B46" s="32" t="s">
        <v>540</v>
      </c>
      <c r="C46" s="32" t="s">
        <v>43</v>
      </c>
      <c r="D46" s="33" t="s">
        <v>44</v>
      </c>
      <c r="E46" s="103">
        <v>241</v>
      </c>
      <c r="F46" s="103">
        <v>11519</v>
      </c>
      <c r="G46" s="35"/>
    </row>
    <row r="47" spans="1:7" ht="24" x14ac:dyDescent="0.2">
      <c r="A47" s="31" t="s">
        <v>147</v>
      </c>
      <c r="B47" s="32" t="s">
        <v>541</v>
      </c>
      <c r="C47" s="32" t="s">
        <v>259</v>
      </c>
      <c r="D47" s="33" t="s">
        <v>45</v>
      </c>
      <c r="E47" s="103">
        <v>128</v>
      </c>
      <c r="F47" s="103">
        <v>11647</v>
      </c>
      <c r="G47" s="35"/>
    </row>
    <row r="48" spans="1:7" ht="36" x14ac:dyDescent="0.2">
      <c r="A48" s="31" t="s">
        <v>148</v>
      </c>
      <c r="B48" s="32" t="s">
        <v>542</v>
      </c>
      <c r="C48" s="32" t="s">
        <v>46</v>
      </c>
      <c r="D48" s="33" t="s">
        <v>47</v>
      </c>
      <c r="E48" s="103">
        <v>105</v>
      </c>
      <c r="F48" s="103">
        <v>11752</v>
      </c>
      <c r="G48" s="35"/>
    </row>
    <row r="49" spans="1:7" ht="24" x14ac:dyDescent="0.2">
      <c r="A49" s="31" t="s">
        <v>149</v>
      </c>
      <c r="B49" s="32" t="s">
        <v>543</v>
      </c>
      <c r="C49" s="32" t="s">
        <v>648</v>
      </c>
      <c r="D49" s="33" t="s">
        <v>48</v>
      </c>
      <c r="E49" s="103">
        <v>295</v>
      </c>
      <c r="F49" s="103">
        <v>12047</v>
      </c>
      <c r="G49" s="35"/>
    </row>
    <row r="50" spans="1:7" ht="24" x14ac:dyDescent="0.2">
      <c r="A50" s="31" t="s">
        <v>150</v>
      </c>
      <c r="B50" s="32" t="s">
        <v>544</v>
      </c>
      <c r="C50" s="32" t="s">
        <v>649</v>
      </c>
      <c r="D50" s="33" t="s">
        <v>49</v>
      </c>
      <c r="E50" s="103">
        <v>172</v>
      </c>
      <c r="F50" s="103">
        <v>12219</v>
      </c>
      <c r="G50" s="35"/>
    </row>
    <row r="51" spans="1:7" ht="48" x14ac:dyDescent="0.2">
      <c r="A51" s="31" t="s">
        <v>151</v>
      </c>
      <c r="B51" s="32" t="s">
        <v>545</v>
      </c>
      <c r="C51" s="32" t="s">
        <v>650</v>
      </c>
      <c r="D51" s="33" t="s">
        <v>50</v>
      </c>
      <c r="E51" s="103">
        <v>324</v>
      </c>
      <c r="F51" s="103">
        <v>12543</v>
      </c>
      <c r="G51" s="35"/>
    </row>
    <row r="52" spans="1:7" ht="60" x14ac:dyDescent="0.2">
      <c r="A52" s="31" t="s">
        <v>152</v>
      </c>
      <c r="B52" s="32" t="s">
        <v>546</v>
      </c>
      <c r="C52" s="32" t="s">
        <v>51</v>
      </c>
      <c r="D52" s="33" t="s">
        <v>52</v>
      </c>
      <c r="E52" s="103">
        <v>221</v>
      </c>
      <c r="F52" s="103">
        <v>12764</v>
      </c>
      <c r="G52" s="35"/>
    </row>
    <row r="53" spans="1:7" ht="24" x14ac:dyDescent="0.2">
      <c r="A53" s="31" t="s">
        <v>153</v>
      </c>
      <c r="B53" s="32" t="s">
        <v>547</v>
      </c>
      <c r="C53" s="32" t="s">
        <v>53</v>
      </c>
      <c r="D53" s="33" t="s">
        <v>54</v>
      </c>
      <c r="E53" s="103">
        <v>432</v>
      </c>
      <c r="F53" s="103">
        <v>13196</v>
      </c>
      <c r="G53" s="35"/>
    </row>
    <row r="54" spans="1:7" x14ac:dyDescent="0.2">
      <c r="A54" s="31" t="s">
        <v>154</v>
      </c>
      <c r="B54" s="32" t="s">
        <v>548</v>
      </c>
      <c r="C54" s="32" t="s">
        <v>55</v>
      </c>
      <c r="D54" s="33" t="s">
        <v>56</v>
      </c>
      <c r="E54" s="103">
        <v>121</v>
      </c>
      <c r="F54" s="103">
        <v>13317</v>
      </c>
      <c r="G54" s="35"/>
    </row>
    <row r="55" spans="1:7" ht="24" x14ac:dyDescent="0.2">
      <c r="A55" s="31" t="s">
        <v>155</v>
      </c>
      <c r="B55" s="32" t="s">
        <v>549</v>
      </c>
      <c r="C55" s="32" t="s">
        <v>57</v>
      </c>
      <c r="D55" s="33" t="s">
        <v>58</v>
      </c>
      <c r="E55" s="103">
        <v>43</v>
      </c>
      <c r="F55" s="103">
        <v>13360</v>
      </c>
      <c r="G55" s="35"/>
    </row>
    <row r="56" spans="1:7" ht="48" x14ac:dyDescent="0.2">
      <c r="A56" s="35" t="s">
        <v>1429</v>
      </c>
      <c r="B56" s="41" t="s">
        <v>1430</v>
      </c>
      <c r="C56" s="41" t="s">
        <v>1431</v>
      </c>
      <c r="D56" s="22" t="s">
        <v>1432</v>
      </c>
      <c r="E56" s="103"/>
      <c r="F56" s="103"/>
      <c r="G56" s="42"/>
    </row>
    <row r="57" spans="1:7" ht="24" x14ac:dyDescent="0.2">
      <c r="A57" s="31" t="s">
        <v>156</v>
      </c>
      <c r="B57" s="32" t="s">
        <v>550</v>
      </c>
      <c r="C57" s="32" t="s">
        <v>629</v>
      </c>
      <c r="D57" s="33" t="s">
        <v>59</v>
      </c>
      <c r="E57" s="103">
        <v>233</v>
      </c>
      <c r="F57" s="103">
        <v>13593</v>
      </c>
      <c r="G57" s="35"/>
    </row>
    <row r="58" spans="1:7" ht="36" x14ac:dyDescent="0.2">
      <c r="A58" s="31" t="s">
        <v>157</v>
      </c>
      <c r="B58" s="32" t="s">
        <v>551</v>
      </c>
      <c r="C58" s="32" t="s">
        <v>651</v>
      </c>
      <c r="D58" s="33" t="s">
        <v>60</v>
      </c>
      <c r="E58" s="103">
        <v>67</v>
      </c>
      <c r="F58" s="103">
        <v>13660</v>
      </c>
      <c r="G58" s="35"/>
    </row>
    <row r="59" spans="1:7" ht="12.75" thickBot="1" x14ac:dyDescent="0.25">
      <c r="A59" s="37" t="s">
        <v>158</v>
      </c>
      <c r="B59" s="38" t="s">
        <v>61</v>
      </c>
      <c r="C59" s="38" t="s">
        <v>62</v>
      </c>
      <c r="D59" s="39" t="s">
        <v>63</v>
      </c>
      <c r="E59" s="104">
        <v>41</v>
      </c>
      <c r="F59" s="104">
        <v>13701</v>
      </c>
      <c r="G59" s="40"/>
    </row>
    <row r="60" spans="1:7" ht="24" x14ac:dyDescent="0.2">
      <c r="A60" s="31" t="s">
        <v>159</v>
      </c>
      <c r="B60" s="32" t="s">
        <v>552</v>
      </c>
      <c r="C60" s="32" t="s">
        <v>64</v>
      </c>
      <c r="D60" s="33" t="s">
        <v>65</v>
      </c>
      <c r="E60" s="103">
        <v>210</v>
      </c>
      <c r="F60" s="103">
        <v>13911</v>
      </c>
      <c r="G60" s="35"/>
    </row>
    <row r="61" spans="1:7" ht="24" x14ac:dyDescent="0.2">
      <c r="A61" s="31" t="s">
        <v>160</v>
      </c>
      <c r="B61" s="32" t="s">
        <v>598</v>
      </c>
      <c r="C61" s="32" t="s">
        <v>1316</v>
      </c>
      <c r="D61" s="33" t="s">
        <v>66</v>
      </c>
      <c r="E61" s="103">
        <v>118</v>
      </c>
      <c r="F61" s="103">
        <v>14029</v>
      </c>
      <c r="G61" s="35"/>
    </row>
    <row r="62" spans="1:7" ht="36" x14ac:dyDescent="0.2">
      <c r="A62" s="31" t="s">
        <v>161</v>
      </c>
      <c r="B62" s="32" t="s">
        <v>684</v>
      </c>
      <c r="C62" s="32" t="s">
        <v>67</v>
      </c>
      <c r="D62" s="33" t="s">
        <v>68</v>
      </c>
      <c r="E62" s="103">
        <v>167</v>
      </c>
      <c r="F62" s="103">
        <v>14196</v>
      </c>
      <c r="G62" s="35"/>
    </row>
    <row r="63" spans="1:7" ht="24" x14ac:dyDescent="0.2">
      <c r="A63" s="31" t="s">
        <v>162</v>
      </c>
      <c r="B63" s="32" t="s">
        <v>597</v>
      </c>
      <c r="C63" s="32" t="s">
        <v>612</v>
      </c>
      <c r="D63" s="33" t="s">
        <v>69</v>
      </c>
      <c r="E63" s="103">
        <v>91</v>
      </c>
      <c r="F63" s="103">
        <v>14287</v>
      </c>
      <c r="G63" s="35"/>
    </row>
    <row r="64" spans="1:7" ht="24" x14ac:dyDescent="0.2">
      <c r="A64" s="31" t="s">
        <v>163</v>
      </c>
      <c r="B64" s="32" t="s">
        <v>596</v>
      </c>
      <c r="C64" s="32" t="s">
        <v>70</v>
      </c>
      <c r="D64" s="33" t="s">
        <v>71</v>
      </c>
      <c r="E64" s="103">
        <v>164</v>
      </c>
      <c r="F64" s="103">
        <v>14451</v>
      </c>
      <c r="G64" s="35"/>
    </row>
    <row r="65" spans="1:7" ht="48" x14ac:dyDescent="0.2">
      <c r="A65" s="31" t="s">
        <v>164</v>
      </c>
      <c r="B65" s="32" t="s">
        <v>595</v>
      </c>
      <c r="C65" s="32" t="s">
        <v>72</v>
      </c>
      <c r="D65" s="33" t="s">
        <v>73</v>
      </c>
      <c r="E65" s="103">
        <v>90</v>
      </c>
      <c r="F65" s="103">
        <v>14541</v>
      </c>
      <c r="G65" s="35"/>
    </row>
    <row r="66" spans="1:7" ht="24" x14ac:dyDescent="0.2">
      <c r="A66" s="35" t="s">
        <v>1433</v>
      </c>
      <c r="B66" s="41" t="s">
        <v>1434</v>
      </c>
      <c r="C66" s="41" t="s">
        <v>1572</v>
      </c>
      <c r="D66" s="22" t="s">
        <v>1573</v>
      </c>
      <c r="E66" s="103"/>
      <c r="F66" s="103"/>
      <c r="G66" s="42"/>
    </row>
    <row r="67" spans="1:7" ht="24" x14ac:dyDescent="0.2">
      <c r="A67" s="31" t="s">
        <v>202</v>
      </c>
      <c r="B67" s="32" t="s">
        <v>594</v>
      </c>
      <c r="C67" s="32" t="s">
        <v>198</v>
      </c>
      <c r="D67" s="33" t="s">
        <v>74</v>
      </c>
      <c r="E67" s="103">
        <v>252</v>
      </c>
      <c r="F67" s="103">
        <v>14793</v>
      </c>
      <c r="G67" s="35"/>
    </row>
    <row r="68" spans="1:7" ht="48" x14ac:dyDescent="0.2">
      <c r="A68" s="35" t="s">
        <v>1435</v>
      </c>
      <c r="B68" s="41" t="s">
        <v>1436</v>
      </c>
      <c r="C68" s="41" t="s">
        <v>1574</v>
      </c>
      <c r="D68" s="22" t="s">
        <v>1575</v>
      </c>
      <c r="E68" s="103"/>
      <c r="F68" s="103"/>
      <c r="G68" s="42"/>
    </row>
    <row r="69" spans="1:7" ht="120" x14ac:dyDescent="0.2">
      <c r="A69" s="35" t="s">
        <v>1437</v>
      </c>
      <c r="B69" s="41"/>
      <c r="C69" s="41" t="s">
        <v>1438</v>
      </c>
      <c r="D69" s="33"/>
      <c r="E69" s="103"/>
      <c r="F69" s="103"/>
      <c r="G69" s="42"/>
    </row>
    <row r="70" spans="1:7" ht="60" x14ac:dyDescent="0.2">
      <c r="A70" s="44" t="s">
        <v>165</v>
      </c>
      <c r="B70" s="45" t="s">
        <v>599</v>
      </c>
      <c r="C70" s="45" t="s">
        <v>75</v>
      </c>
      <c r="D70" s="46" t="s">
        <v>742</v>
      </c>
      <c r="E70" s="105">
        <v>294</v>
      </c>
      <c r="F70" s="105">
        <v>15087</v>
      </c>
      <c r="G70" s="44">
        <v>530</v>
      </c>
    </row>
    <row r="71" spans="1:7" ht="24" x14ac:dyDescent="0.2">
      <c r="A71" s="31" t="s">
        <v>166</v>
      </c>
      <c r="B71" s="32" t="s">
        <v>593</v>
      </c>
      <c r="C71" s="32" t="s">
        <v>76</v>
      </c>
      <c r="D71" s="33" t="s">
        <v>77</v>
      </c>
      <c r="E71" s="103">
        <v>190</v>
      </c>
      <c r="F71" s="103">
        <v>15277</v>
      </c>
      <c r="G71" s="35"/>
    </row>
    <row r="72" spans="1:7" ht="24.75" thickBot="1" x14ac:dyDescent="0.25">
      <c r="A72" s="37" t="s">
        <v>167</v>
      </c>
      <c r="B72" s="38" t="s">
        <v>78</v>
      </c>
      <c r="C72" s="38" t="s">
        <v>79</v>
      </c>
      <c r="D72" s="39" t="s">
        <v>80</v>
      </c>
      <c r="E72" s="104">
        <v>40</v>
      </c>
      <c r="F72" s="104">
        <v>15317</v>
      </c>
      <c r="G72" s="40"/>
    </row>
    <row r="73" spans="1:7" ht="84" x14ac:dyDescent="0.2">
      <c r="A73" s="31" t="s">
        <v>168</v>
      </c>
      <c r="B73" s="32" t="s">
        <v>592</v>
      </c>
      <c r="C73" s="32" t="s">
        <v>1530</v>
      </c>
      <c r="D73" s="33" t="s">
        <v>81</v>
      </c>
      <c r="E73" s="103">
        <v>453</v>
      </c>
      <c r="F73" s="103">
        <v>15770</v>
      </c>
      <c r="G73" s="35"/>
    </row>
    <row r="74" spans="1:7" ht="48" x14ac:dyDescent="0.2">
      <c r="A74" s="35" t="s">
        <v>1439</v>
      </c>
      <c r="B74" s="41" t="s">
        <v>592</v>
      </c>
      <c r="C74" s="41" t="s">
        <v>1440</v>
      </c>
      <c r="D74" s="22" t="s">
        <v>1576</v>
      </c>
      <c r="E74" s="103"/>
      <c r="F74" s="103"/>
      <c r="G74" s="42"/>
    </row>
    <row r="75" spans="1:7" ht="36" x14ac:dyDescent="0.2">
      <c r="A75" s="31" t="s">
        <v>169</v>
      </c>
      <c r="B75" s="32" t="s">
        <v>591</v>
      </c>
      <c r="C75" s="32" t="s">
        <v>260</v>
      </c>
      <c r="D75" s="33" t="s">
        <v>82</v>
      </c>
      <c r="E75" s="103">
        <v>110</v>
      </c>
      <c r="F75" s="103">
        <v>15880</v>
      </c>
      <c r="G75" s="35"/>
    </row>
    <row r="76" spans="1:7" x14ac:dyDescent="0.2">
      <c r="A76" s="31" t="s">
        <v>170</v>
      </c>
      <c r="B76" s="32" t="s">
        <v>590</v>
      </c>
      <c r="C76" s="32" t="s">
        <v>265</v>
      </c>
      <c r="D76" s="33" t="s">
        <v>83</v>
      </c>
      <c r="E76" s="103">
        <v>192</v>
      </c>
      <c r="F76" s="103">
        <v>16072</v>
      </c>
      <c r="G76" s="35"/>
    </row>
    <row r="77" spans="1:7" ht="24" x14ac:dyDescent="0.2">
      <c r="A77" s="35" t="s">
        <v>1804</v>
      </c>
      <c r="B77" s="41" t="s">
        <v>1807</v>
      </c>
      <c r="C77" s="41" t="s">
        <v>1805</v>
      </c>
      <c r="D77" s="22" t="s">
        <v>1806</v>
      </c>
      <c r="E77" s="34">
        <v>0</v>
      </c>
      <c r="F77" s="34">
        <v>0</v>
      </c>
      <c r="G77" s="42">
        <v>0</v>
      </c>
    </row>
    <row r="78" spans="1:7" ht="24" x14ac:dyDescent="0.2">
      <c r="A78" s="35" t="s">
        <v>1441</v>
      </c>
      <c r="B78" s="41" t="s">
        <v>1442</v>
      </c>
      <c r="C78" s="41" t="s">
        <v>1577</v>
      </c>
      <c r="D78" s="22" t="s">
        <v>1578</v>
      </c>
      <c r="E78" s="103"/>
      <c r="F78" s="103"/>
      <c r="G78" s="42"/>
    </row>
    <row r="79" spans="1:7" ht="36" x14ac:dyDescent="0.2">
      <c r="A79" s="35" t="s">
        <v>1443</v>
      </c>
      <c r="B79" s="41" t="s">
        <v>1444</v>
      </c>
      <c r="C79" s="41" t="s">
        <v>1445</v>
      </c>
      <c r="D79" s="22" t="s">
        <v>1446</v>
      </c>
      <c r="E79" s="103"/>
      <c r="F79" s="103"/>
      <c r="G79" s="42"/>
    </row>
    <row r="80" spans="1:7" ht="24" x14ac:dyDescent="0.2">
      <c r="A80" s="35" t="s">
        <v>1447</v>
      </c>
      <c r="B80" s="41" t="s">
        <v>1448</v>
      </c>
      <c r="C80" s="41" t="s">
        <v>1449</v>
      </c>
      <c r="D80" s="22" t="s">
        <v>1450</v>
      </c>
      <c r="E80" s="103"/>
      <c r="F80" s="103"/>
      <c r="G80" s="42"/>
    </row>
    <row r="81" spans="1:7" ht="24" x14ac:dyDescent="0.2">
      <c r="A81" s="31" t="s">
        <v>171</v>
      </c>
      <c r="B81" s="32" t="s">
        <v>589</v>
      </c>
      <c r="C81" s="32" t="s">
        <v>611</v>
      </c>
      <c r="D81" s="33" t="s">
        <v>84</v>
      </c>
      <c r="E81" s="103">
        <v>120</v>
      </c>
      <c r="F81" s="103">
        <v>16192</v>
      </c>
      <c r="G81" s="35"/>
    </row>
    <row r="82" spans="1:7" ht="36" x14ac:dyDescent="0.2">
      <c r="A82" s="31" t="s">
        <v>172</v>
      </c>
      <c r="B82" s="32" t="s">
        <v>588</v>
      </c>
      <c r="C82" s="32" t="s">
        <v>610</v>
      </c>
      <c r="D82" s="33" t="s">
        <v>85</v>
      </c>
      <c r="E82" s="103">
        <v>230</v>
      </c>
      <c r="F82" s="103">
        <v>16422</v>
      </c>
      <c r="G82" s="35"/>
    </row>
    <row r="83" spans="1:7" ht="24" x14ac:dyDescent="0.2">
      <c r="A83" s="31" t="s">
        <v>173</v>
      </c>
      <c r="B83" s="32" t="s">
        <v>587</v>
      </c>
      <c r="C83" s="32" t="s">
        <v>199</v>
      </c>
      <c r="D83" s="33" t="s">
        <v>86</v>
      </c>
      <c r="E83" s="103">
        <v>269</v>
      </c>
      <c r="F83" s="103">
        <v>16691</v>
      </c>
      <c r="G83" s="35"/>
    </row>
    <row r="84" spans="1:7" ht="24" x14ac:dyDescent="0.2">
      <c r="A84" s="31"/>
      <c r="B84" s="32" t="s">
        <v>586</v>
      </c>
      <c r="C84" s="32" t="s">
        <v>200</v>
      </c>
      <c r="D84" s="33" t="s">
        <v>87</v>
      </c>
      <c r="E84" s="103">
        <v>0</v>
      </c>
      <c r="F84" s="103">
        <v>0</v>
      </c>
      <c r="G84" s="35"/>
    </row>
    <row r="85" spans="1:7" ht="24" x14ac:dyDescent="0.2">
      <c r="A85" s="44" t="s">
        <v>174</v>
      </c>
      <c r="B85" s="45" t="s">
        <v>1308</v>
      </c>
      <c r="C85" s="45" t="s">
        <v>1309</v>
      </c>
      <c r="D85" s="46" t="s">
        <v>1307</v>
      </c>
      <c r="E85" s="105">
        <v>0</v>
      </c>
      <c r="F85" s="105">
        <v>0</v>
      </c>
      <c r="G85" s="44"/>
    </row>
    <row r="86" spans="1:7" ht="36" x14ac:dyDescent="0.2">
      <c r="A86" s="31" t="s">
        <v>175</v>
      </c>
      <c r="B86" s="32" t="s">
        <v>585</v>
      </c>
      <c r="C86" s="32" t="s">
        <v>88</v>
      </c>
      <c r="D86" s="33" t="s">
        <v>89</v>
      </c>
      <c r="E86" s="103">
        <v>1091</v>
      </c>
      <c r="F86" s="103">
        <v>17782</v>
      </c>
      <c r="G86" s="35"/>
    </row>
    <row r="87" spans="1:7" ht="72.75" thickBot="1" x14ac:dyDescent="0.25">
      <c r="A87" s="37" t="s">
        <v>176</v>
      </c>
      <c r="B87" s="38" t="s">
        <v>90</v>
      </c>
      <c r="C87" s="38" t="s">
        <v>392</v>
      </c>
      <c r="D87" s="39" t="s">
        <v>324</v>
      </c>
      <c r="E87" s="104">
        <v>397</v>
      </c>
      <c r="F87" s="104">
        <v>18179</v>
      </c>
      <c r="G87" s="40"/>
    </row>
    <row r="88" spans="1:7" x14ac:dyDescent="0.2">
      <c r="A88" s="31" t="s">
        <v>177</v>
      </c>
      <c r="B88" s="32" t="s">
        <v>584</v>
      </c>
      <c r="C88" s="32" t="s">
        <v>91</v>
      </c>
      <c r="D88" s="33" t="s">
        <v>92</v>
      </c>
      <c r="E88" s="103">
        <v>88</v>
      </c>
      <c r="F88" s="103">
        <v>18267</v>
      </c>
      <c r="G88" s="35"/>
    </row>
    <row r="89" spans="1:7" x14ac:dyDescent="0.2">
      <c r="A89" s="31" t="s">
        <v>178</v>
      </c>
      <c r="B89" s="32" t="s">
        <v>600</v>
      </c>
      <c r="C89" s="32" t="s">
        <v>93</v>
      </c>
      <c r="D89" s="33" t="s">
        <v>92</v>
      </c>
      <c r="E89" s="103">
        <v>115</v>
      </c>
      <c r="F89" s="103">
        <v>18382</v>
      </c>
      <c r="G89" s="35"/>
    </row>
    <row r="90" spans="1:7" ht="24" x14ac:dyDescent="0.2">
      <c r="A90" s="31" t="s">
        <v>179</v>
      </c>
      <c r="B90" s="32" t="s">
        <v>583</v>
      </c>
      <c r="C90" s="32" t="s">
        <v>227</v>
      </c>
      <c r="D90" s="33" t="s">
        <v>94</v>
      </c>
      <c r="E90" s="103">
        <v>327</v>
      </c>
      <c r="F90" s="103">
        <v>18709</v>
      </c>
      <c r="G90" s="35">
        <v>546</v>
      </c>
    </row>
    <row r="91" spans="1:7" ht="108" x14ac:dyDescent="0.2">
      <c r="A91" s="31" t="s">
        <v>180</v>
      </c>
      <c r="B91" s="32" t="s">
        <v>580</v>
      </c>
      <c r="C91" s="32" t="s">
        <v>95</v>
      </c>
      <c r="D91" s="33" t="s">
        <v>201</v>
      </c>
      <c r="E91" s="103">
        <v>298</v>
      </c>
      <c r="F91" s="103">
        <v>19007</v>
      </c>
      <c r="G91" s="35"/>
    </row>
    <row r="92" spans="1:7" ht="48" x14ac:dyDescent="0.2">
      <c r="A92" s="31" t="s">
        <v>181</v>
      </c>
      <c r="B92" s="32" t="s">
        <v>581</v>
      </c>
      <c r="C92" s="32" t="s">
        <v>97</v>
      </c>
      <c r="D92" s="33" t="s">
        <v>96</v>
      </c>
      <c r="E92" s="103">
        <v>305</v>
      </c>
      <c r="F92" s="103">
        <v>19312</v>
      </c>
      <c r="G92" s="35"/>
    </row>
    <row r="93" spans="1:7" s="43" customFormat="1" ht="24" x14ac:dyDescent="0.2">
      <c r="A93" s="35" t="s">
        <v>1451</v>
      </c>
      <c r="B93" s="41" t="s">
        <v>1452</v>
      </c>
      <c r="C93" s="41" t="s">
        <v>1453</v>
      </c>
      <c r="D93" s="22" t="s">
        <v>1454</v>
      </c>
      <c r="E93" s="103"/>
      <c r="F93" s="103"/>
      <c r="G93" s="42"/>
    </row>
    <row r="94" spans="1:7" s="43" customFormat="1" ht="24" x14ac:dyDescent="0.2">
      <c r="A94" s="35" t="s">
        <v>1455</v>
      </c>
      <c r="B94" s="41" t="s">
        <v>1456</v>
      </c>
      <c r="C94" s="41" t="s">
        <v>1457</v>
      </c>
      <c r="D94" s="22" t="s">
        <v>1458</v>
      </c>
      <c r="E94" s="103"/>
      <c r="F94" s="103"/>
      <c r="G94" s="42"/>
    </row>
    <row r="95" spans="1:7" s="43" customFormat="1" ht="36" x14ac:dyDescent="0.2">
      <c r="A95" s="35" t="s">
        <v>1459</v>
      </c>
      <c r="B95" s="41" t="s">
        <v>1460</v>
      </c>
      <c r="C95" s="41" t="s">
        <v>1461</v>
      </c>
      <c r="D95" s="22"/>
      <c r="E95" s="103"/>
      <c r="F95" s="103"/>
      <c r="G95" s="42"/>
    </row>
    <row r="96" spans="1:7" s="43" customFormat="1" ht="24" x14ac:dyDescent="0.2">
      <c r="A96" s="35" t="s">
        <v>1462</v>
      </c>
      <c r="B96" s="41" t="s">
        <v>1463</v>
      </c>
      <c r="C96" s="41" t="s">
        <v>1464</v>
      </c>
      <c r="D96" s="22"/>
      <c r="E96" s="103"/>
      <c r="F96" s="103"/>
      <c r="G96" s="42"/>
    </row>
    <row r="97" spans="1:7" ht="72" x14ac:dyDescent="0.2">
      <c r="A97" s="31" t="s">
        <v>182</v>
      </c>
      <c r="B97" s="32" t="s">
        <v>582</v>
      </c>
      <c r="C97" s="32" t="s">
        <v>601</v>
      </c>
      <c r="D97" s="33" t="s">
        <v>98</v>
      </c>
      <c r="E97" s="103">
        <v>589</v>
      </c>
      <c r="F97" s="103">
        <v>19901</v>
      </c>
      <c r="G97" s="35"/>
    </row>
    <row r="98" spans="1:7" s="43" customFormat="1" ht="24" x14ac:dyDescent="0.2">
      <c r="A98" s="35" t="s">
        <v>1465</v>
      </c>
      <c r="B98" s="41" t="s">
        <v>1466</v>
      </c>
      <c r="C98" s="41" t="s">
        <v>1467</v>
      </c>
      <c r="D98" s="22"/>
      <c r="E98" s="103"/>
      <c r="F98" s="103"/>
      <c r="G98" s="42"/>
    </row>
    <row r="99" spans="1:7" s="43" customFormat="1" ht="48" x14ac:dyDescent="0.2">
      <c r="A99" s="35" t="s">
        <v>1468</v>
      </c>
      <c r="B99" s="41" t="s">
        <v>1469</v>
      </c>
      <c r="C99" s="41" t="s">
        <v>1470</v>
      </c>
      <c r="D99" s="22" t="s">
        <v>1579</v>
      </c>
      <c r="E99" s="103"/>
      <c r="F99" s="103"/>
      <c r="G99" s="42"/>
    </row>
    <row r="100" spans="1:7" s="43" customFormat="1" ht="36" x14ac:dyDescent="0.2">
      <c r="A100" s="35" t="s">
        <v>1471</v>
      </c>
      <c r="B100" s="41" t="s">
        <v>1472</v>
      </c>
      <c r="C100" s="41" t="s">
        <v>1473</v>
      </c>
      <c r="D100" s="22"/>
      <c r="E100" s="103"/>
      <c r="F100" s="103"/>
      <c r="G100" s="42"/>
    </row>
    <row r="101" spans="1:7" s="43" customFormat="1" ht="24" x14ac:dyDescent="0.2">
      <c r="A101" s="35" t="s">
        <v>1474</v>
      </c>
      <c r="B101" s="41" t="s">
        <v>1475</v>
      </c>
      <c r="C101" s="41" t="s">
        <v>1476</v>
      </c>
      <c r="D101" s="22"/>
      <c r="E101" s="103"/>
      <c r="F101" s="103"/>
      <c r="G101" s="42"/>
    </row>
    <row r="102" spans="1:7" ht="84" x14ac:dyDescent="0.2">
      <c r="A102" s="31" t="s">
        <v>183</v>
      </c>
      <c r="B102" s="32" t="s">
        <v>99</v>
      </c>
      <c r="C102" s="32" t="s">
        <v>100</v>
      </c>
      <c r="D102" s="33" t="s">
        <v>101</v>
      </c>
      <c r="E102" s="103">
        <v>583</v>
      </c>
      <c r="F102" s="103">
        <v>20484</v>
      </c>
      <c r="G102" s="35">
        <v>580</v>
      </c>
    </row>
    <row r="103" spans="1:7" ht="72" x14ac:dyDescent="0.2">
      <c r="A103" s="31" t="s">
        <v>184</v>
      </c>
      <c r="B103" s="32" t="s">
        <v>102</v>
      </c>
      <c r="C103" s="32" t="s">
        <v>1315</v>
      </c>
      <c r="D103" s="33" t="s">
        <v>103</v>
      </c>
      <c r="E103" s="103">
        <v>172</v>
      </c>
      <c r="F103" s="103">
        <v>20656</v>
      </c>
      <c r="G103" s="35"/>
    </row>
    <row r="104" spans="1:7" ht="24" x14ac:dyDescent="0.2">
      <c r="A104" s="31" t="s">
        <v>185</v>
      </c>
      <c r="B104" s="32" t="s">
        <v>579</v>
      </c>
      <c r="C104" s="32" t="s">
        <v>104</v>
      </c>
      <c r="D104" s="33" t="s">
        <v>105</v>
      </c>
      <c r="E104" s="103">
        <v>402</v>
      </c>
      <c r="F104" s="103">
        <v>21058</v>
      </c>
      <c r="G104" s="35"/>
    </row>
    <row r="105" spans="1:7" ht="36" x14ac:dyDescent="0.2">
      <c r="A105" s="31" t="s">
        <v>186</v>
      </c>
      <c r="B105" s="32" t="s">
        <v>578</v>
      </c>
      <c r="C105" s="32" t="s">
        <v>261</v>
      </c>
      <c r="D105" s="33" t="s">
        <v>106</v>
      </c>
      <c r="E105" s="103">
        <v>397</v>
      </c>
      <c r="F105" s="103">
        <v>21455</v>
      </c>
      <c r="G105" s="35"/>
    </row>
    <row r="106" spans="1:7" ht="24" x14ac:dyDescent="0.2">
      <c r="A106" s="31" t="s">
        <v>187</v>
      </c>
      <c r="B106" s="32" t="s">
        <v>107</v>
      </c>
      <c r="C106" s="32" t="s">
        <v>108</v>
      </c>
      <c r="D106" s="33" t="s">
        <v>109</v>
      </c>
      <c r="E106" s="103">
        <v>163</v>
      </c>
      <c r="F106" s="103">
        <v>21618</v>
      </c>
      <c r="G106" s="35"/>
    </row>
    <row r="107" spans="1:7" ht="24" x14ac:dyDescent="0.2">
      <c r="A107" s="31" t="s">
        <v>188</v>
      </c>
      <c r="B107" s="32" t="s">
        <v>577</v>
      </c>
      <c r="C107" s="32" t="s">
        <v>110</v>
      </c>
      <c r="D107" s="33" t="s">
        <v>111</v>
      </c>
      <c r="E107" s="103">
        <v>291</v>
      </c>
      <c r="F107" s="103">
        <v>21909</v>
      </c>
      <c r="G107" s="35">
        <v>665</v>
      </c>
    </row>
    <row r="108" spans="1:7" ht="36.75" thickBot="1" x14ac:dyDescent="0.25">
      <c r="A108" s="37" t="s">
        <v>189</v>
      </c>
      <c r="B108" s="38" t="s">
        <v>112</v>
      </c>
      <c r="C108" s="38" t="s">
        <v>113</v>
      </c>
      <c r="D108" s="39" t="s">
        <v>114</v>
      </c>
      <c r="E108" s="104">
        <v>138</v>
      </c>
      <c r="F108" s="104">
        <v>22046</v>
      </c>
      <c r="G108" s="40"/>
    </row>
    <row r="109" spans="1:7" ht="36" x14ac:dyDescent="0.2">
      <c r="A109" s="31" t="s">
        <v>190</v>
      </c>
      <c r="B109" s="32" t="s">
        <v>576</v>
      </c>
      <c r="C109" s="32" t="s">
        <v>115</v>
      </c>
      <c r="D109" s="33" t="s">
        <v>116</v>
      </c>
      <c r="E109" s="103">
        <v>473</v>
      </c>
      <c r="F109" s="103">
        <v>22483</v>
      </c>
      <c r="G109" s="35"/>
    </row>
    <row r="110" spans="1:7" s="43" customFormat="1" ht="120" x14ac:dyDescent="0.2">
      <c r="A110" s="35" t="s">
        <v>1477</v>
      </c>
      <c r="B110" s="41" t="s">
        <v>1478</v>
      </c>
      <c r="C110" s="41" t="s">
        <v>1479</v>
      </c>
      <c r="D110" s="22" t="s">
        <v>1580</v>
      </c>
      <c r="E110" s="103"/>
      <c r="F110" s="103"/>
      <c r="G110" s="42"/>
    </row>
    <row r="111" spans="1:7" ht="72" x14ac:dyDescent="0.2">
      <c r="A111" s="31" t="s">
        <v>191</v>
      </c>
      <c r="B111" s="32" t="s">
        <v>575</v>
      </c>
      <c r="C111" s="32" t="s">
        <v>117</v>
      </c>
      <c r="D111" s="33" t="s">
        <v>116</v>
      </c>
      <c r="E111" s="103">
        <v>83</v>
      </c>
      <c r="F111" s="103">
        <v>22602</v>
      </c>
      <c r="G111" s="35"/>
    </row>
    <row r="112" spans="1:7" ht="24" x14ac:dyDescent="0.2">
      <c r="A112" s="31" t="s">
        <v>192</v>
      </c>
      <c r="B112" s="32" t="s">
        <v>574</v>
      </c>
      <c r="C112" s="32" t="s">
        <v>617</v>
      </c>
      <c r="D112" s="33" t="s">
        <v>118</v>
      </c>
      <c r="E112" s="103">
        <v>81</v>
      </c>
      <c r="F112" s="103">
        <v>22683</v>
      </c>
      <c r="G112" s="35"/>
    </row>
    <row r="113" spans="1:7" ht="24" x14ac:dyDescent="0.2">
      <c r="A113" s="31" t="s">
        <v>193</v>
      </c>
      <c r="B113" s="32" t="s">
        <v>573</v>
      </c>
      <c r="C113" s="32" t="s">
        <v>119</v>
      </c>
      <c r="D113" s="33" t="s">
        <v>196</v>
      </c>
      <c r="E113" s="103">
        <v>84</v>
      </c>
      <c r="F113" s="103">
        <v>22767</v>
      </c>
      <c r="G113" s="35"/>
    </row>
    <row r="114" spans="1:7" s="43" customFormat="1" x14ac:dyDescent="0.2">
      <c r="A114" s="35" t="s">
        <v>1480</v>
      </c>
      <c r="B114" s="41" t="s">
        <v>1481</v>
      </c>
      <c r="C114" s="41" t="s">
        <v>1482</v>
      </c>
      <c r="D114" s="22" t="s">
        <v>1483</v>
      </c>
      <c r="E114" s="103"/>
      <c r="F114" s="103"/>
      <c r="G114" s="42"/>
    </row>
    <row r="115" spans="1:7" ht="60" x14ac:dyDescent="0.2">
      <c r="A115" s="31" t="s">
        <v>194</v>
      </c>
      <c r="B115" s="32" t="s">
        <v>572</v>
      </c>
      <c r="C115" s="33" t="s">
        <v>262</v>
      </c>
      <c r="D115" s="33" t="s">
        <v>206</v>
      </c>
      <c r="E115" s="103">
        <v>0</v>
      </c>
      <c r="F115" s="106">
        <v>0</v>
      </c>
      <c r="G115" s="35"/>
    </row>
    <row r="116" spans="1:7" ht="24" x14ac:dyDescent="0.2">
      <c r="A116" s="31" t="s">
        <v>203</v>
      </c>
      <c r="B116" s="32" t="s">
        <v>571</v>
      </c>
      <c r="C116" s="32" t="s">
        <v>618</v>
      </c>
      <c r="D116" s="33" t="s">
        <v>120</v>
      </c>
      <c r="E116" s="103">
        <v>62</v>
      </c>
      <c r="F116" s="103">
        <v>22829</v>
      </c>
      <c r="G116" s="35"/>
    </row>
    <row r="117" spans="1:7" ht="36" x14ac:dyDescent="0.2">
      <c r="A117" s="47" t="s">
        <v>205</v>
      </c>
      <c r="B117" s="48" t="s">
        <v>570</v>
      </c>
      <c r="C117" s="48" t="s">
        <v>220</v>
      </c>
      <c r="D117" s="49" t="s">
        <v>204</v>
      </c>
      <c r="E117" s="107">
        <v>207</v>
      </c>
      <c r="F117" s="107">
        <v>23036</v>
      </c>
      <c r="G117" s="50">
        <v>737</v>
      </c>
    </row>
    <row r="118" spans="1:7" ht="48" x14ac:dyDescent="0.2">
      <c r="A118" s="47" t="s">
        <v>207</v>
      </c>
      <c r="B118" s="48" t="s">
        <v>569</v>
      </c>
      <c r="C118" s="49" t="s">
        <v>609</v>
      </c>
      <c r="D118" s="49" t="s">
        <v>213</v>
      </c>
      <c r="E118" s="107">
        <v>119</v>
      </c>
      <c r="F118" s="107">
        <v>23155</v>
      </c>
      <c r="G118" s="34"/>
    </row>
    <row r="119" spans="1:7" ht="24" x14ac:dyDescent="0.2">
      <c r="A119" s="50" t="s">
        <v>1808</v>
      </c>
      <c r="B119" s="53" t="s">
        <v>568</v>
      </c>
      <c r="C119" s="53" t="s">
        <v>1317</v>
      </c>
      <c r="D119" s="54" t="s">
        <v>1809</v>
      </c>
      <c r="E119" s="107">
        <v>181</v>
      </c>
      <c r="F119" s="107">
        <v>181</v>
      </c>
      <c r="G119" s="42">
        <v>59</v>
      </c>
    </row>
    <row r="120" spans="1:7" s="43" customFormat="1" ht="168" x14ac:dyDescent="0.2">
      <c r="A120" s="50" t="s">
        <v>1484</v>
      </c>
      <c r="B120" s="53" t="s">
        <v>1485</v>
      </c>
      <c r="C120" s="53" t="s">
        <v>1486</v>
      </c>
      <c r="D120" s="54" t="s">
        <v>1581</v>
      </c>
      <c r="E120" s="107"/>
      <c r="F120" s="107"/>
      <c r="G120" s="42"/>
    </row>
    <row r="121" spans="1:7" x14ac:dyDescent="0.2">
      <c r="A121" s="47" t="s">
        <v>209</v>
      </c>
      <c r="B121" s="48" t="s">
        <v>567</v>
      </c>
      <c r="C121" s="48" t="s">
        <v>1318</v>
      </c>
      <c r="D121" s="49" t="s">
        <v>210</v>
      </c>
      <c r="E121" s="107">
        <v>102</v>
      </c>
      <c r="F121" s="107">
        <v>23257</v>
      </c>
      <c r="G121" s="42"/>
    </row>
    <row r="122" spans="1:7" ht="24" x14ac:dyDescent="0.2">
      <c r="A122" s="47" t="s">
        <v>211</v>
      </c>
      <c r="B122" s="48" t="s">
        <v>566</v>
      </c>
      <c r="C122" s="48" t="s">
        <v>216</v>
      </c>
      <c r="D122" s="49" t="s">
        <v>212</v>
      </c>
      <c r="E122" s="107">
        <v>77</v>
      </c>
      <c r="F122" s="107">
        <v>23334</v>
      </c>
      <c r="G122" s="42"/>
    </row>
    <row r="123" spans="1:7" ht="24" x14ac:dyDescent="0.2">
      <c r="A123" s="47" t="s">
        <v>215</v>
      </c>
      <c r="B123" s="48" t="s">
        <v>673</v>
      </c>
      <c r="C123" s="48" t="s">
        <v>219</v>
      </c>
      <c r="D123" s="49" t="s">
        <v>214</v>
      </c>
      <c r="E123" s="107">
        <v>0</v>
      </c>
      <c r="F123" s="107">
        <v>0</v>
      </c>
      <c r="G123" s="42"/>
    </row>
    <row r="124" spans="1:7" ht="36.75" thickBot="1" x14ac:dyDescent="0.25">
      <c r="A124" s="37"/>
      <c r="B124" s="38" t="s">
        <v>1528</v>
      </c>
      <c r="C124" s="38" t="s">
        <v>674</v>
      </c>
      <c r="D124" s="39" t="s">
        <v>675</v>
      </c>
      <c r="E124" s="104">
        <v>0</v>
      </c>
      <c r="F124" s="104">
        <v>0</v>
      </c>
      <c r="G124" s="51"/>
    </row>
    <row r="125" spans="1:7" ht="36" x14ac:dyDescent="0.2">
      <c r="A125" s="47" t="s">
        <v>217</v>
      </c>
      <c r="B125" s="48" t="s">
        <v>565</v>
      </c>
      <c r="C125" s="48" t="s">
        <v>619</v>
      </c>
      <c r="D125" s="49" t="s">
        <v>218</v>
      </c>
      <c r="E125" s="107">
        <v>757</v>
      </c>
      <c r="F125" s="107">
        <v>24091</v>
      </c>
      <c r="G125" s="52"/>
    </row>
    <row r="126" spans="1:7" ht="36" x14ac:dyDescent="0.2">
      <c r="A126" s="47" t="s">
        <v>221</v>
      </c>
      <c r="B126" s="48" t="s">
        <v>564</v>
      </c>
      <c r="C126" s="49" t="s">
        <v>607</v>
      </c>
      <c r="D126" s="49" t="s">
        <v>222</v>
      </c>
      <c r="E126" s="107">
        <v>467</v>
      </c>
      <c r="F126" s="107">
        <v>24558</v>
      </c>
      <c r="G126" s="52"/>
    </row>
    <row r="127" spans="1:7" s="43" customFormat="1" x14ac:dyDescent="0.2">
      <c r="A127" s="50" t="s">
        <v>1487</v>
      </c>
      <c r="B127" s="53" t="s">
        <v>1488</v>
      </c>
      <c r="C127" s="53"/>
      <c r="D127" s="54" t="s">
        <v>1489</v>
      </c>
      <c r="E127" s="107"/>
      <c r="F127" s="107"/>
      <c r="G127" s="52"/>
    </row>
    <row r="128" spans="1:7" s="43" customFormat="1" x14ac:dyDescent="0.2">
      <c r="A128" s="50" t="s">
        <v>1490</v>
      </c>
      <c r="B128" s="53" t="s">
        <v>1491</v>
      </c>
      <c r="C128" s="53" t="s">
        <v>1492</v>
      </c>
      <c r="D128" s="54" t="s">
        <v>1489</v>
      </c>
      <c r="E128" s="107"/>
      <c r="F128" s="107"/>
      <c r="G128" s="52"/>
    </row>
    <row r="129" spans="1:7" x14ac:dyDescent="0.2">
      <c r="A129" s="47" t="s">
        <v>223</v>
      </c>
      <c r="B129" s="48" t="s">
        <v>563</v>
      </c>
      <c r="C129" s="48" t="s">
        <v>328</v>
      </c>
      <c r="D129" s="49" t="s">
        <v>225</v>
      </c>
      <c r="E129" s="107">
        <v>146</v>
      </c>
      <c r="F129" s="107">
        <v>24704</v>
      </c>
      <c r="G129" s="52"/>
    </row>
    <row r="130" spans="1:7" ht="24" x14ac:dyDescent="0.2">
      <c r="A130" s="47" t="s">
        <v>224</v>
      </c>
      <c r="B130" s="48" t="s">
        <v>562</v>
      </c>
      <c r="C130" s="49" t="s">
        <v>608</v>
      </c>
      <c r="D130" s="49" t="s">
        <v>226</v>
      </c>
      <c r="E130" s="107">
        <v>222</v>
      </c>
      <c r="F130" s="107">
        <v>24926</v>
      </c>
      <c r="G130" s="52"/>
    </row>
    <row r="131" spans="1:7" s="43" customFormat="1" x14ac:dyDescent="0.2">
      <c r="A131" s="50" t="s">
        <v>1493</v>
      </c>
      <c r="B131" s="53" t="s">
        <v>1494</v>
      </c>
      <c r="C131" s="53"/>
      <c r="D131" s="54" t="s">
        <v>1489</v>
      </c>
      <c r="E131" s="107" t="s">
        <v>1493</v>
      </c>
      <c r="F131" s="107" t="s">
        <v>1494</v>
      </c>
      <c r="G131" s="52"/>
    </row>
    <row r="132" spans="1:7" ht="24" x14ac:dyDescent="0.2">
      <c r="A132" s="47" t="s">
        <v>228</v>
      </c>
      <c r="B132" s="48" t="s">
        <v>561</v>
      </c>
      <c r="C132" s="48" t="s">
        <v>229</v>
      </c>
      <c r="D132" s="49" t="s">
        <v>230</v>
      </c>
      <c r="E132" s="107">
        <v>1214</v>
      </c>
      <c r="F132" s="107">
        <v>26140</v>
      </c>
      <c r="G132" s="52"/>
    </row>
    <row r="133" spans="1:7" ht="12.75" thickBot="1" x14ac:dyDescent="0.25">
      <c r="A133" s="37" t="s">
        <v>231</v>
      </c>
      <c r="B133" s="38" t="s">
        <v>234</v>
      </c>
      <c r="C133" s="38" t="s">
        <v>620</v>
      </c>
      <c r="D133" s="39" t="s">
        <v>235</v>
      </c>
      <c r="E133" s="104">
        <v>83</v>
      </c>
      <c r="F133" s="104">
        <v>26223</v>
      </c>
      <c r="G133" s="51"/>
    </row>
    <row r="134" spans="1:7" ht="24" x14ac:dyDescent="0.2">
      <c r="A134" s="47" t="s">
        <v>233</v>
      </c>
      <c r="B134" s="48" t="s">
        <v>560</v>
      </c>
      <c r="C134" s="48" t="s">
        <v>621</v>
      </c>
      <c r="D134" s="49" t="s">
        <v>232</v>
      </c>
      <c r="E134" s="107">
        <v>148</v>
      </c>
      <c r="F134" s="107">
        <v>26371</v>
      </c>
      <c r="G134" s="52"/>
    </row>
    <row r="135" spans="1:7" ht="24" x14ac:dyDescent="0.2">
      <c r="A135" s="47" t="s">
        <v>236</v>
      </c>
      <c r="B135" s="48" t="s">
        <v>559</v>
      </c>
      <c r="C135" s="48" t="s">
        <v>242</v>
      </c>
      <c r="D135" s="49" t="s">
        <v>240</v>
      </c>
      <c r="E135" s="107">
        <v>134</v>
      </c>
      <c r="F135" s="107">
        <v>26504</v>
      </c>
      <c r="G135" s="52"/>
    </row>
    <row r="136" spans="1:7" ht="24" x14ac:dyDescent="0.2">
      <c r="A136" s="31" t="s">
        <v>237</v>
      </c>
      <c r="B136" s="32" t="s">
        <v>558</v>
      </c>
      <c r="C136" s="32" t="s">
        <v>622</v>
      </c>
      <c r="D136" s="33" t="s">
        <v>239</v>
      </c>
      <c r="E136" s="103">
        <v>25</v>
      </c>
      <c r="F136" s="103">
        <v>26529</v>
      </c>
      <c r="G136" s="42"/>
    </row>
    <row r="137" spans="1:7" ht="24" x14ac:dyDescent="0.2">
      <c r="A137" s="47" t="s">
        <v>238</v>
      </c>
      <c r="B137" s="48" t="s">
        <v>557</v>
      </c>
      <c r="C137" s="48" t="s">
        <v>252</v>
      </c>
      <c r="D137" s="49" t="s">
        <v>241</v>
      </c>
      <c r="E137" s="107">
        <v>201</v>
      </c>
      <c r="F137" s="107">
        <v>26731</v>
      </c>
      <c r="G137" s="52"/>
    </row>
    <row r="138" spans="1:7" ht="168" x14ac:dyDescent="0.2">
      <c r="A138" s="47" t="s">
        <v>243</v>
      </c>
      <c r="B138" s="48" t="s">
        <v>556</v>
      </c>
      <c r="C138" s="48" t="s">
        <v>256</v>
      </c>
      <c r="D138" s="48" t="s">
        <v>314</v>
      </c>
      <c r="E138" s="107">
        <v>0</v>
      </c>
      <c r="F138" s="107">
        <v>0</v>
      </c>
      <c r="G138" s="52"/>
    </row>
    <row r="139" spans="1:7" x14ac:dyDescent="0.2">
      <c r="A139" s="47" t="s">
        <v>244</v>
      </c>
      <c r="B139" s="48" t="s">
        <v>555</v>
      </c>
      <c r="C139" s="48" t="s">
        <v>328</v>
      </c>
      <c r="D139" s="49" t="s">
        <v>245</v>
      </c>
      <c r="E139" s="107">
        <v>124</v>
      </c>
      <c r="F139" s="107">
        <v>26855</v>
      </c>
      <c r="G139" s="52"/>
    </row>
    <row r="140" spans="1:7" x14ac:dyDescent="0.2">
      <c r="A140" s="47" t="s">
        <v>246</v>
      </c>
      <c r="B140" s="48" t="s">
        <v>247</v>
      </c>
      <c r="C140" s="48" t="s">
        <v>623</v>
      </c>
      <c r="D140" s="49" t="s">
        <v>248</v>
      </c>
      <c r="E140" s="107">
        <v>299</v>
      </c>
      <c r="F140" s="107">
        <v>27155</v>
      </c>
      <c r="G140" s="52"/>
    </row>
    <row r="141" spans="1:7" s="43" customFormat="1" x14ac:dyDescent="0.2">
      <c r="A141" s="50" t="s">
        <v>1495</v>
      </c>
      <c r="B141" s="53" t="s">
        <v>1496</v>
      </c>
      <c r="C141" s="53" t="s">
        <v>1582</v>
      </c>
      <c r="D141" s="54" t="s">
        <v>1583</v>
      </c>
      <c r="E141" s="107"/>
      <c r="F141" s="107"/>
      <c r="G141" s="52"/>
    </row>
    <row r="142" spans="1:7" ht="24" x14ac:dyDescent="0.2">
      <c r="A142" s="47" t="s">
        <v>249</v>
      </c>
      <c r="B142" s="48" t="s">
        <v>250</v>
      </c>
      <c r="C142" s="48" t="s">
        <v>624</v>
      </c>
      <c r="D142" s="49" t="s">
        <v>251</v>
      </c>
      <c r="E142" s="107">
        <v>228</v>
      </c>
      <c r="F142" s="107">
        <v>27383</v>
      </c>
      <c r="G142" s="52"/>
    </row>
    <row r="143" spans="1:7" x14ac:dyDescent="0.2">
      <c r="A143" s="47" t="s">
        <v>253</v>
      </c>
      <c r="B143" s="48" t="s">
        <v>254</v>
      </c>
      <c r="C143" s="48" t="s">
        <v>625</v>
      </c>
      <c r="D143" s="49" t="s">
        <v>255</v>
      </c>
      <c r="E143" s="107">
        <v>109</v>
      </c>
      <c r="F143" s="107">
        <v>27492</v>
      </c>
      <c r="G143" s="52"/>
    </row>
    <row r="144" spans="1:7" ht="24" x14ac:dyDescent="0.2">
      <c r="A144" s="47" t="s">
        <v>257</v>
      </c>
      <c r="B144" s="48" t="s">
        <v>554</v>
      </c>
      <c r="C144" s="48" t="s">
        <v>258</v>
      </c>
      <c r="D144" s="49" t="s">
        <v>361</v>
      </c>
      <c r="E144" s="107">
        <v>107</v>
      </c>
      <c r="F144" s="107">
        <v>27604</v>
      </c>
      <c r="G144" s="52"/>
    </row>
    <row r="145" spans="1:7" s="43" customFormat="1" x14ac:dyDescent="0.2">
      <c r="A145" s="50" t="s">
        <v>1497</v>
      </c>
      <c r="B145" s="53" t="s">
        <v>1498</v>
      </c>
      <c r="C145" s="53" t="s">
        <v>1499</v>
      </c>
      <c r="D145" s="54"/>
      <c r="E145" s="107"/>
      <c r="F145" s="107"/>
      <c r="G145" s="52"/>
    </row>
    <row r="146" spans="1:7" ht="24.75" thickBot="1" x14ac:dyDescent="0.25">
      <c r="A146" s="37" t="s">
        <v>266</v>
      </c>
      <c r="B146" s="38" t="s">
        <v>267</v>
      </c>
      <c r="C146" s="38" t="s">
        <v>614</v>
      </c>
      <c r="D146" s="39" t="s">
        <v>268</v>
      </c>
      <c r="E146" s="104">
        <v>198</v>
      </c>
      <c r="F146" s="104">
        <v>27802</v>
      </c>
      <c r="G146" s="51"/>
    </row>
    <row r="147" spans="1:7" ht="60" x14ac:dyDescent="0.2">
      <c r="A147" s="47" t="s">
        <v>269</v>
      </c>
      <c r="B147" s="48" t="s">
        <v>553</v>
      </c>
      <c r="C147" s="48" t="s">
        <v>602</v>
      </c>
      <c r="D147" s="49" t="s">
        <v>273</v>
      </c>
      <c r="E147" s="107">
        <v>730</v>
      </c>
      <c r="F147" s="107">
        <v>28532</v>
      </c>
      <c r="G147" s="52"/>
    </row>
    <row r="148" spans="1:7" ht="24" x14ac:dyDescent="0.2">
      <c r="A148" s="47" t="s">
        <v>270</v>
      </c>
      <c r="B148" s="48" t="s">
        <v>271</v>
      </c>
      <c r="C148" s="48" t="s">
        <v>626</v>
      </c>
      <c r="D148" s="49" t="s">
        <v>272</v>
      </c>
      <c r="E148" s="107">
        <v>97</v>
      </c>
      <c r="F148" s="107">
        <v>28629</v>
      </c>
      <c r="G148" s="52"/>
    </row>
    <row r="149" spans="1:7" ht="84" x14ac:dyDescent="0.2">
      <c r="A149" s="47" t="s">
        <v>274</v>
      </c>
      <c r="B149" s="48" t="s">
        <v>276</v>
      </c>
      <c r="C149" s="48" t="s">
        <v>606</v>
      </c>
      <c r="D149" s="49" t="s">
        <v>277</v>
      </c>
      <c r="E149" s="107">
        <v>70</v>
      </c>
      <c r="F149" s="107">
        <v>28699</v>
      </c>
      <c r="G149" s="52"/>
    </row>
    <row r="150" spans="1:7" s="43" customFormat="1" ht="60" x14ac:dyDescent="0.2">
      <c r="A150" s="50" t="s">
        <v>1500</v>
      </c>
      <c r="B150" s="53" t="s">
        <v>276</v>
      </c>
      <c r="C150" s="53" t="s">
        <v>1501</v>
      </c>
      <c r="D150" s="54" t="s">
        <v>1502</v>
      </c>
      <c r="E150" s="107"/>
      <c r="F150" s="107"/>
      <c r="G150" s="52"/>
    </row>
    <row r="151" spans="1:7" ht="36" x14ac:dyDescent="0.2">
      <c r="A151" s="47" t="s">
        <v>275</v>
      </c>
      <c r="B151" s="48" t="s">
        <v>278</v>
      </c>
      <c r="C151" s="48" t="s">
        <v>627</v>
      </c>
      <c r="D151" s="49" t="s">
        <v>279</v>
      </c>
      <c r="E151" s="107">
        <v>248</v>
      </c>
      <c r="F151" s="107">
        <v>28947</v>
      </c>
      <c r="G151" s="52"/>
    </row>
    <row r="152" spans="1:7" x14ac:dyDescent="0.2">
      <c r="A152" s="47" t="s">
        <v>280</v>
      </c>
      <c r="B152" s="48" t="s">
        <v>281</v>
      </c>
      <c r="C152" s="48" t="s">
        <v>613</v>
      </c>
      <c r="D152" s="49" t="s">
        <v>282</v>
      </c>
      <c r="E152" s="107">
        <v>129</v>
      </c>
      <c r="F152" s="107">
        <v>29076</v>
      </c>
      <c r="G152" s="52"/>
    </row>
    <row r="153" spans="1:7" ht="24" x14ac:dyDescent="0.2">
      <c r="A153" s="47" t="s">
        <v>283</v>
      </c>
      <c r="B153" s="48" t="s">
        <v>286</v>
      </c>
      <c r="C153" s="48" t="s">
        <v>287</v>
      </c>
      <c r="D153" s="49" t="s">
        <v>288</v>
      </c>
      <c r="E153" s="107">
        <v>1242</v>
      </c>
      <c r="F153" s="107">
        <v>30318</v>
      </c>
      <c r="G153" s="52"/>
    </row>
    <row r="154" spans="1:7" ht="24" x14ac:dyDescent="0.2">
      <c r="A154" s="47"/>
      <c r="B154" s="48" t="s">
        <v>285</v>
      </c>
      <c r="C154" s="48" t="s">
        <v>628</v>
      </c>
      <c r="D154" s="49" t="s">
        <v>284</v>
      </c>
      <c r="E154" s="107">
        <v>336</v>
      </c>
      <c r="F154" s="107">
        <v>30654</v>
      </c>
      <c r="G154" s="52"/>
    </row>
    <row r="155" spans="1:7" x14ac:dyDescent="0.2">
      <c r="A155" s="47"/>
      <c r="B155" s="48" t="s">
        <v>289</v>
      </c>
      <c r="C155" s="48" t="s">
        <v>290</v>
      </c>
      <c r="D155" s="49" t="s">
        <v>291</v>
      </c>
      <c r="E155" s="107"/>
      <c r="F155" s="107"/>
      <c r="G155" s="52"/>
    </row>
    <row r="156" spans="1:7" x14ac:dyDescent="0.2">
      <c r="A156" s="50" t="s">
        <v>705</v>
      </c>
      <c r="B156" s="53" t="s">
        <v>489</v>
      </c>
      <c r="C156" s="53" t="s">
        <v>685</v>
      </c>
      <c r="D156" s="54" t="s">
        <v>490</v>
      </c>
      <c r="E156" s="107">
        <v>0</v>
      </c>
      <c r="F156" s="107">
        <v>0</v>
      </c>
      <c r="G156" s="52"/>
    </row>
    <row r="157" spans="1:7" x14ac:dyDescent="0.2">
      <c r="A157" s="47" t="s">
        <v>292</v>
      </c>
      <c r="B157" s="48" t="s">
        <v>295</v>
      </c>
      <c r="C157" s="32" t="s">
        <v>293</v>
      </c>
      <c r="D157" s="49" t="s">
        <v>294</v>
      </c>
      <c r="E157" s="107">
        <v>94</v>
      </c>
      <c r="F157" s="107">
        <v>30748</v>
      </c>
      <c r="G157" s="52"/>
    </row>
    <row r="158" spans="1:7" x14ac:dyDescent="0.2">
      <c r="A158" s="31" t="s">
        <v>296</v>
      </c>
      <c r="B158" s="32" t="s">
        <v>297</v>
      </c>
      <c r="C158" s="32" t="s">
        <v>298</v>
      </c>
      <c r="D158" s="33" t="s">
        <v>299</v>
      </c>
      <c r="E158" s="103">
        <v>66</v>
      </c>
      <c r="F158" s="103">
        <v>30814</v>
      </c>
      <c r="G158" s="42"/>
    </row>
    <row r="159" spans="1:7" ht="36" x14ac:dyDescent="0.2">
      <c r="A159" s="47" t="s">
        <v>300</v>
      </c>
      <c r="B159" s="48" t="s">
        <v>301</v>
      </c>
      <c r="C159" s="48" t="s">
        <v>303</v>
      </c>
      <c r="D159" s="49" t="s">
        <v>360</v>
      </c>
      <c r="E159" s="107">
        <v>100</v>
      </c>
      <c r="F159" s="107">
        <v>30914</v>
      </c>
      <c r="G159" s="52"/>
    </row>
    <row r="160" spans="1:7" x14ac:dyDescent="0.2">
      <c r="A160" s="47" t="s">
        <v>304</v>
      </c>
      <c r="B160" s="48" t="s">
        <v>306</v>
      </c>
      <c r="C160" s="48" t="s">
        <v>305</v>
      </c>
      <c r="D160" s="49" t="s">
        <v>302</v>
      </c>
      <c r="E160" s="107">
        <v>448</v>
      </c>
      <c r="F160" s="107">
        <v>31362</v>
      </c>
      <c r="G160" s="52"/>
    </row>
    <row r="161" spans="1:7" ht="24" x14ac:dyDescent="0.2">
      <c r="A161" s="47" t="s">
        <v>307</v>
      </c>
      <c r="B161" s="48" t="s">
        <v>308</v>
      </c>
      <c r="C161" s="48" t="s">
        <v>313</v>
      </c>
      <c r="D161" s="55" t="s">
        <v>316</v>
      </c>
      <c r="E161" s="107">
        <v>131</v>
      </c>
      <c r="F161" s="107">
        <v>31493</v>
      </c>
      <c r="G161" s="52"/>
    </row>
    <row r="162" spans="1:7" x14ac:dyDescent="0.2">
      <c r="A162" s="47" t="s">
        <v>309</v>
      </c>
      <c r="B162" s="48" t="s">
        <v>310</v>
      </c>
      <c r="C162" s="48" t="s">
        <v>311</v>
      </c>
      <c r="D162" s="49" t="s">
        <v>315</v>
      </c>
      <c r="E162" s="107">
        <v>90</v>
      </c>
      <c r="F162" s="107">
        <v>31583</v>
      </c>
      <c r="G162" s="52"/>
    </row>
    <row r="163" spans="1:7" ht="168.75" thickBot="1" x14ac:dyDescent="0.25">
      <c r="A163" s="37"/>
      <c r="B163" s="38" t="s">
        <v>310</v>
      </c>
      <c r="C163" s="38" t="s">
        <v>312</v>
      </c>
      <c r="D163" s="38" t="s">
        <v>314</v>
      </c>
      <c r="E163" s="104">
        <v>0</v>
      </c>
      <c r="F163" s="104">
        <v>0</v>
      </c>
      <c r="G163" s="51"/>
    </row>
    <row r="164" spans="1:7" x14ac:dyDescent="0.2">
      <c r="A164" s="47" t="s">
        <v>317</v>
      </c>
      <c r="B164" s="48" t="s">
        <v>318</v>
      </c>
      <c r="C164" s="48" t="s">
        <v>319</v>
      </c>
      <c r="D164" s="49" t="s">
        <v>320</v>
      </c>
      <c r="E164" s="107">
        <v>27</v>
      </c>
      <c r="F164" s="107">
        <v>31610</v>
      </c>
      <c r="G164" s="52"/>
    </row>
    <row r="165" spans="1:7" ht="24" x14ac:dyDescent="0.2">
      <c r="A165" s="50" t="s">
        <v>652</v>
      </c>
      <c r="B165" s="53" t="s">
        <v>491</v>
      </c>
      <c r="C165" s="53" t="s">
        <v>492</v>
      </c>
      <c r="D165" s="49" t="s">
        <v>687</v>
      </c>
      <c r="E165" s="107">
        <v>0</v>
      </c>
      <c r="F165" s="107">
        <v>0</v>
      </c>
      <c r="G165" s="52"/>
    </row>
    <row r="166" spans="1:7" ht="24" x14ac:dyDescent="0.2">
      <c r="A166" s="50" t="s">
        <v>653</v>
      </c>
      <c r="B166" s="53" t="s">
        <v>493</v>
      </c>
      <c r="C166" s="53" t="s">
        <v>495</v>
      </c>
      <c r="D166" s="49" t="s">
        <v>688</v>
      </c>
      <c r="E166" s="107">
        <v>0</v>
      </c>
      <c r="F166" s="107">
        <v>0</v>
      </c>
      <c r="G166" s="52"/>
    </row>
    <row r="167" spans="1:7" ht="24" x14ac:dyDescent="0.2">
      <c r="A167" s="50" t="s">
        <v>654</v>
      </c>
      <c r="B167" s="53" t="s">
        <v>494</v>
      </c>
      <c r="C167" s="53" t="s">
        <v>496</v>
      </c>
      <c r="D167" s="49" t="s">
        <v>689</v>
      </c>
      <c r="E167" s="107">
        <v>0</v>
      </c>
      <c r="F167" s="107">
        <v>0</v>
      </c>
      <c r="G167" s="52"/>
    </row>
    <row r="168" spans="1:7" x14ac:dyDescent="0.2">
      <c r="A168" s="47" t="s">
        <v>321</v>
      </c>
      <c r="B168" s="48" t="s">
        <v>322</v>
      </c>
      <c r="C168" s="32" t="s">
        <v>298</v>
      </c>
      <c r="D168" s="33" t="s">
        <v>323</v>
      </c>
      <c r="E168" s="107">
        <v>90</v>
      </c>
      <c r="F168" s="107">
        <v>31700</v>
      </c>
      <c r="G168" s="52"/>
    </row>
    <row r="169" spans="1:7" ht="48" x14ac:dyDescent="0.2">
      <c r="A169" s="47"/>
      <c r="B169" s="48"/>
      <c r="C169" s="48" t="s">
        <v>325</v>
      </c>
      <c r="D169" s="49" t="s">
        <v>302</v>
      </c>
      <c r="E169" s="107">
        <v>248</v>
      </c>
      <c r="F169" s="107">
        <v>31948</v>
      </c>
      <c r="G169" s="52"/>
    </row>
    <row r="170" spans="1:7" x14ac:dyDescent="0.2">
      <c r="A170" s="50" t="s">
        <v>655</v>
      </c>
      <c r="B170" s="53" t="s">
        <v>497</v>
      </c>
      <c r="C170" s="53" t="s">
        <v>498</v>
      </c>
      <c r="D170" s="49" t="s">
        <v>690</v>
      </c>
      <c r="E170" s="107">
        <v>0</v>
      </c>
      <c r="F170" s="107">
        <v>0</v>
      </c>
      <c r="G170" s="52"/>
    </row>
    <row r="171" spans="1:7" s="43" customFormat="1" x14ac:dyDescent="0.2">
      <c r="A171" s="50" t="s">
        <v>1503</v>
      </c>
      <c r="B171" s="53" t="s">
        <v>497</v>
      </c>
      <c r="C171" s="53"/>
      <c r="D171" s="54"/>
      <c r="E171" s="107"/>
      <c r="F171" s="107"/>
      <c r="G171" s="52"/>
    </row>
    <row r="172" spans="1:7" x14ac:dyDescent="0.2">
      <c r="A172" s="47" t="s">
        <v>326</v>
      </c>
      <c r="B172" s="48" t="s">
        <v>327</v>
      </c>
      <c r="C172" s="48" t="s">
        <v>328</v>
      </c>
      <c r="D172" s="49" t="s">
        <v>329</v>
      </c>
      <c r="E172" s="107">
        <v>167</v>
      </c>
      <c r="F172" s="107">
        <v>32115</v>
      </c>
      <c r="G172" s="52"/>
    </row>
    <row r="173" spans="1:7" ht="24" x14ac:dyDescent="0.2">
      <c r="A173" s="47" t="s">
        <v>330</v>
      </c>
      <c r="B173" s="48" t="s">
        <v>331</v>
      </c>
      <c r="C173" s="48" t="s">
        <v>332</v>
      </c>
      <c r="D173" s="49" t="s">
        <v>333</v>
      </c>
      <c r="E173" s="107">
        <v>112</v>
      </c>
      <c r="F173" s="107">
        <v>32227</v>
      </c>
      <c r="G173" s="52"/>
    </row>
    <row r="174" spans="1:7" ht="24" x14ac:dyDescent="0.2">
      <c r="A174" s="50" t="s">
        <v>1810</v>
      </c>
      <c r="B174" s="53" t="s">
        <v>1811</v>
      </c>
      <c r="C174" s="53" t="s">
        <v>1812</v>
      </c>
      <c r="D174" s="54" t="s">
        <v>1813</v>
      </c>
      <c r="E174" s="148">
        <v>0</v>
      </c>
      <c r="F174" s="148">
        <v>181</v>
      </c>
      <c r="G174" s="52">
        <v>59</v>
      </c>
    </row>
    <row r="175" spans="1:7" s="43" customFormat="1" x14ac:dyDescent="0.2">
      <c r="A175" s="50" t="s">
        <v>1504</v>
      </c>
      <c r="B175" s="53" t="s">
        <v>1505</v>
      </c>
      <c r="C175" s="53" t="s">
        <v>1506</v>
      </c>
      <c r="D175" s="54" t="s">
        <v>1507</v>
      </c>
      <c r="E175" s="107"/>
      <c r="F175" s="107"/>
      <c r="G175" s="52"/>
    </row>
    <row r="176" spans="1:7" s="43" customFormat="1" ht="36" x14ac:dyDescent="0.2">
      <c r="A176" s="50" t="s">
        <v>1508</v>
      </c>
      <c r="B176" s="53" t="s">
        <v>1509</v>
      </c>
      <c r="C176" s="53" t="s">
        <v>1510</v>
      </c>
      <c r="D176" s="54"/>
      <c r="E176" s="107"/>
      <c r="F176" s="107"/>
      <c r="G176" s="52"/>
    </row>
    <row r="177" spans="1:7" s="43" customFormat="1" x14ac:dyDescent="0.2">
      <c r="A177" s="50" t="s">
        <v>1814</v>
      </c>
      <c r="B177" s="53" t="s">
        <v>1815</v>
      </c>
      <c r="C177" s="53" t="s">
        <v>1816</v>
      </c>
      <c r="D177" s="54" t="s">
        <v>1813</v>
      </c>
      <c r="E177" s="148">
        <v>0</v>
      </c>
      <c r="F177" s="148">
        <v>181</v>
      </c>
      <c r="G177" s="52">
        <v>59</v>
      </c>
    </row>
    <row r="178" spans="1:7" x14ac:dyDescent="0.2">
      <c r="A178" s="50" t="s">
        <v>656</v>
      </c>
      <c r="B178" s="53" t="s">
        <v>499</v>
      </c>
      <c r="C178" s="53" t="s">
        <v>500</v>
      </c>
      <c r="D178" s="49" t="s">
        <v>691</v>
      </c>
      <c r="E178" s="107">
        <v>0</v>
      </c>
      <c r="F178" s="107">
        <v>0</v>
      </c>
      <c r="G178" s="52"/>
    </row>
    <row r="179" spans="1:7" s="43" customFormat="1" ht="108" x14ac:dyDescent="0.2">
      <c r="A179" s="50" t="s">
        <v>1511</v>
      </c>
      <c r="B179" s="53" t="s">
        <v>1584</v>
      </c>
      <c r="C179" s="53" t="s">
        <v>1585</v>
      </c>
      <c r="D179" s="54" t="s">
        <v>1592</v>
      </c>
      <c r="E179" s="107"/>
      <c r="F179" s="107"/>
      <c r="G179" s="52"/>
    </row>
    <row r="180" spans="1:7" x14ac:dyDescent="0.2">
      <c r="A180" s="50" t="s">
        <v>657</v>
      </c>
      <c r="B180" s="53" t="s">
        <v>501</v>
      </c>
      <c r="C180" s="53" t="s">
        <v>502</v>
      </c>
      <c r="D180" s="49" t="s">
        <v>692</v>
      </c>
      <c r="E180" s="107">
        <v>0</v>
      </c>
      <c r="F180" s="107">
        <v>0</v>
      </c>
      <c r="G180" s="52"/>
    </row>
    <row r="181" spans="1:7" s="43" customFormat="1" ht="84" x14ac:dyDescent="0.2">
      <c r="A181" s="50" t="s">
        <v>1512</v>
      </c>
      <c r="B181" s="53" t="s">
        <v>1513</v>
      </c>
      <c r="C181" s="53" t="s">
        <v>1586</v>
      </c>
      <c r="D181" s="54" t="s">
        <v>1591</v>
      </c>
      <c r="E181" s="107"/>
      <c r="F181" s="107"/>
      <c r="G181" s="52"/>
    </row>
    <row r="182" spans="1:7" ht="36.75" thickBot="1" x14ac:dyDescent="0.25">
      <c r="A182" s="37" t="s">
        <v>334</v>
      </c>
      <c r="B182" s="38" t="s">
        <v>335</v>
      </c>
      <c r="C182" s="38" t="s">
        <v>430</v>
      </c>
      <c r="D182" s="39" t="s">
        <v>336</v>
      </c>
      <c r="E182" s="104">
        <v>187</v>
      </c>
      <c r="F182" s="104">
        <v>32414</v>
      </c>
      <c r="G182" s="51"/>
    </row>
    <row r="183" spans="1:7" ht="24" x14ac:dyDescent="0.2">
      <c r="A183" s="47" t="s">
        <v>337</v>
      </c>
      <c r="B183" s="48" t="s">
        <v>338</v>
      </c>
      <c r="C183" s="48" t="s">
        <v>431</v>
      </c>
      <c r="D183" s="49" t="s">
        <v>339</v>
      </c>
      <c r="E183" s="107">
        <v>187</v>
      </c>
      <c r="F183" s="107">
        <v>32601</v>
      </c>
      <c r="G183" s="52"/>
    </row>
    <row r="184" spans="1:7" ht="24" x14ac:dyDescent="0.2">
      <c r="A184" s="31" t="s">
        <v>342</v>
      </c>
      <c r="B184" s="32" t="s">
        <v>340</v>
      </c>
      <c r="C184" s="32" t="s">
        <v>341</v>
      </c>
      <c r="D184" s="33" t="s">
        <v>343</v>
      </c>
      <c r="E184" s="103">
        <v>61</v>
      </c>
      <c r="F184" s="103">
        <v>32662</v>
      </c>
      <c r="G184" s="42"/>
    </row>
    <row r="185" spans="1:7" ht="48" x14ac:dyDescent="0.2">
      <c r="A185" s="47" t="s">
        <v>344</v>
      </c>
      <c r="B185" s="48" t="s">
        <v>349</v>
      </c>
      <c r="C185" s="48" t="s">
        <v>522</v>
      </c>
      <c r="D185" s="49" t="s">
        <v>345</v>
      </c>
      <c r="E185" s="107">
        <v>671</v>
      </c>
      <c r="F185" s="107">
        <v>33333</v>
      </c>
      <c r="G185" s="52"/>
    </row>
    <row r="186" spans="1:7" ht="24" x14ac:dyDescent="0.2">
      <c r="A186" s="47" t="s">
        <v>346</v>
      </c>
      <c r="B186" s="48" t="s">
        <v>347</v>
      </c>
      <c r="C186" s="32" t="s">
        <v>432</v>
      </c>
      <c r="D186" s="49" t="s">
        <v>348</v>
      </c>
      <c r="E186" s="107">
        <v>147</v>
      </c>
      <c r="F186" s="107">
        <v>33480</v>
      </c>
      <c r="G186" s="52"/>
    </row>
    <row r="187" spans="1:7" ht="24" x14ac:dyDescent="0.2">
      <c r="A187" s="50" t="s">
        <v>658</v>
      </c>
      <c r="B187" s="53" t="s">
        <v>503</v>
      </c>
      <c r="C187" s="53" t="s">
        <v>504</v>
      </c>
      <c r="D187" s="49" t="s">
        <v>693</v>
      </c>
      <c r="E187" s="107">
        <v>200</v>
      </c>
      <c r="F187" s="107">
        <v>200</v>
      </c>
      <c r="G187" s="52">
        <v>130</v>
      </c>
    </row>
    <row r="188" spans="1:7" ht="24" x14ac:dyDescent="0.2">
      <c r="A188" s="31" t="s">
        <v>350</v>
      </c>
      <c r="B188" s="32" t="s">
        <v>353</v>
      </c>
      <c r="C188" s="32" t="s">
        <v>433</v>
      </c>
      <c r="D188" s="33" t="s">
        <v>356</v>
      </c>
      <c r="E188" s="103">
        <v>87</v>
      </c>
      <c r="F188" s="103">
        <v>33567</v>
      </c>
      <c r="G188" s="42"/>
    </row>
    <row r="189" spans="1:7" x14ac:dyDescent="0.2">
      <c r="A189" s="47" t="s">
        <v>351</v>
      </c>
      <c r="B189" s="48" t="s">
        <v>352</v>
      </c>
      <c r="C189" s="32" t="s">
        <v>354</v>
      </c>
      <c r="D189" s="49" t="s">
        <v>355</v>
      </c>
      <c r="E189" s="107">
        <v>51</v>
      </c>
      <c r="F189" s="107">
        <v>33618</v>
      </c>
      <c r="G189" s="52"/>
    </row>
    <row r="190" spans="1:7" ht="24" x14ac:dyDescent="0.2">
      <c r="A190" s="31" t="s">
        <v>358</v>
      </c>
      <c r="B190" s="32" t="s">
        <v>359</v>
      </c>
      <c r="C190" s="32" t="s">
        <v>432</v>
      </c>
      <c r="D190" s="33" t="s">
        <v>357</v>
      </c>
      <c r="E190" s="103">
        <v>229</v>
      </c>
      <c r="F190" s="103">
        <v>33847</v>
      </c>
      <c r="G190" s="42"/>
    </row>
    <row r="191" spans="1:7" s="43" customFormat="1" ht="96" x14ac:dyDescent="0.2">
      <c r="A191" s="35" t="s">
        <v>1514</v>
      </c>
      <c r="B191" s="41" t="s">
        <v>1515</v>
      </c>
      <c r="C191" s="41" t="s">
        <v>1516</v>
      </c>
      <c r="D191" s="22"/>
      <c r="E191" s="103"/>
      <c r="F191" s="103"/>
      <c r="G191" s="42"/>
    </row>
    <row r="192" spans="1:7" ht="36" x14ac:dyDescent="0.2">
      <c r="A192" s="50" t="s">
        <v>659</v>
      </c>
      <c r="B192" s="53" t="s">
        <v>676</v>
      </c>
      <c r="C192" s="53" t="s">
        <v>505</v>
      </c>
      <c r="D192" s="49" t="s">
        <v>694</v>
      </c>
      <c r="E192" s="107">
        <v>122</v>
      </c>
      <c r="F192" s="107">
        <v>322</v>
      </c>
      <c r="G192" s="52">
        <v>230</v>
      </c>
    </row>
    <row r="193" spans="1:7" s="43" customFormat="1" ht="252" x14ac:dyDescent="0.2">
      <c r="A193" s="50" t="s">
        <v>1517</v>
      </c>
      <c r="B193" s="53" t="s">
        <v>1587</v>
      </c>
      <c r="C193" s="53" t="s">
        <v>1518</v>
      </c>
      <c r="D193" s="54" t="s">
        <v>1590</v>
      </c>
      <c r="E193" s="107"/>
      <c r="F193" s="107"/>
      <c r="G193" s="52"/>
    </row>
    <row r="194" spans="1:7" ht="24" x14ac:dyDescent="0.2">
      <c r="A194" s="47" t="s">
        <v>367</v>
      </c>
      <c r="B194" s="48" t="s">
        <v>365</v>
      </c>
      <c r="C194" s="32" t="s">
        <v>434</v>
      </c>
      <c r="D194" s="49" t="s">
        <v>366</v>
      </c>
      <c r="E194" s="107">
        <v>127</v>
      </c>
      <c r="F194" s="107">
        <v>33974</v>
      </c>
      <c r="G194" s="52"/>
    </row>
    <row r="195" spans="1:7" ht="36" x14ac:dyDescent="0.2">
      <c r="A195" s="47" t="s">
        <v>368</v>
      </c>
      <c r="B195" s="48" t="s">
        <v>372</v>
      </c>
      <c r="C195" s="48" t="s">
        <v>435</v>
      </c>
      <c r="D195" s="49" t="s">
        <v>374</v>
      </c>
      <c r="E195" s="107">
        <v>74</v>
      </c>
      <c r="F195" s="107">
        <v>34048</v>
      </c>
      <c r="G195" s="52"/>
    </row>
    <row r="196" spans="1:7" ht="48" x14ac:dyDescent="0.2">
      <c r="A196" s="47" t="s">
        <v>369</v>
      </c>
      <c r="B196" s="48" t="s">
        <v>373</v>
      </c>
      <c r="C196" s="32" t="s">
        <v>370</v>
      </c>
      <c r="D196" s="49" t="s">
        <v>371</v>
      </c>
      <c r="E196" s="107">
        <v>0</v>
      </c>
      <c r="F196" s="107">
        <v>0</v>
      </c>
      <c r="G196" s="52"/>
    </row>
    <row r="197" spans="1:7" ht="36" x14ac:dyDescent="0.2">
      <c r="A197" s="50" t="s">
        <v>660</v>
      </c>
      <c r="B197" s="53" t="s">
        <v>506</v>
      </c>
      <c r="C197" s="53" t="s">
        <v>507</v>
      </c>
      <c r="D197" s="49" t="s">
        <v>695</v>
      </c>
      <c r="E197" s="107">
        <v>427</v>
      </c>
      <c r="F197" s="107">
        <v>749</v>
      </c>
      <c r="G197" s="52">
        <v>376</v>
      </c>
    </row>
    <row r="198" spans="1:7" ht="48" x14ac:dyDescent="0.2">
      <c r="A198" s="47" t="s">
        <v>375</v>
      </c>
      <c r="B198" s="48" t="s">
        <v>376</v>
      </c>
      <c r="C198" s="32" t="s">
        <v>377</v>
      </c>
      <c r="D198" s="49" t="s">
        <v>393</v>
      </c>
      <c r="E198" s="107">
        <v>97</v>
      </c>
      <c r="F198" s="107">
        <f>F195+E198</f>
        <v>34145</v>
      </c>
      <c r="G198" s="52"/>
    </row>
    <row r="199" spans="1:7" ht="24" x14ac:dyDescent="0.2">
      <c r="A199" s="47" t="s">
        <v>378</v>
      </c>
      <c r="B199" s="48" t="s">
        <v>379</v>
      </c>
      <c r="C199" s="32" t="s">
        <v>436</v>
      </c>
      <c r="D199" s="49" t="s">
        <v>380</v>
      </c>
      <c r="E199" s="107">
        <v>28</v>
      </c>
      <c r="F199" s="107">
        <f>F198+E199</f>
        <v>34173</v>
      </c>
      <c r="G199" s="52"/>
    </row>
    <row r="200" spans="1:7" ht="24" x14ac:dyDescent="0.2">
      <c r="A200" s="47" t="s">
        <v>381</v>
      </c>
      <c r="B200" s="48" t="s">
        <v>382</v>
      </c>
      <c r="C200" s="32" t="s">
        <v>437</v>
      </c>
      <c r="D200" s="49" t="s">
        <v>383</v>
      </c>
      <c r="E200" s="107">
        <v>108</v>
      </c>
      <c r="F200" s="107">
        <f>F199+E200</f>
        <v>34281</v>
      </c>
      <c r="G200" s="52"/>
    </row>
    <row r="201" spans="1:7" ht="24.75" thickBot="1" x14ac:dyDescent="0.25">
      <c r="A201" s="37" t="s">
        <v>386</v>
      </c>
      <c r="B201" s="38" t="s">
        <v>387</v>
      </c>
      <c r="C201" s="38" t="s">
        <v>384</v>
      </c>
      <c r="D201" s="39" t="s">
        <v>385</v>
      </c>
      <c r="E201" s="104">
        <v>33</v>
      </c>
      <c r="F201" s="104">
        <f>F200+E201</f>
        <v>34314</v>
      </c>
      <c r="G201" s="51"/>
    </row>
    <row r="202" spans="1:7" x14ac:dyDescent="0.2">
      <c r="A202" s="47" t="s">
        <v>388</v>
      </c>
      <c r="B202" s="48" t="s">
        <v>389</v>
      </c>
      <c r="C202" s="32" t="s">
        <v>390</v>
      </c>
      <c r="D202" s="49" t="s">
        <v>391</v>
      </c>
      <c r="E202" s="107">
        <v>127</v>
      </c>
      <c r="F202" s="107">
        <v>34442</v>
      </c>
      <c r="G202" s="52"/>
    </row>
    <row r="203" spans="1:7" ht="24" x14ac:dyDescent="0.2">
      <c r="A203" s="47" t="s">
        <v>394</v>
      </c>
      <c r="B203" s="48" t="s">
        <v>395</v>
      </c>
      <c r="C203" s="32" t="s">
        <v>396</v>
      </c>
      <c r="D203" s="49" t="s">
        <v>397</v>
      </c>
      <c r="E203" s="107">
        <v>198</v>
      </c>
      <c r="F203" s="107">
        <v>34640</v>
      </c>
      <c r="G203" s="52"/>
    </row>
    <row r="204" spans="1:7" ht="24" x14ac:dyDescent="0.2">
      <c r="A204" s="21" t="s">
        <v>398</v>
      </c>
      <c r="B204" s="24" t="s">
        <v>400</v>
      </c>
      <c r="C204" s="48" t="s">
        <v>402</v>
      </c>
      <c r="D204" s="48" t="s">
        <v>403</v>
      </c>
      <c r="E204" s="103">
        <v>250</v>
      </c>
      <c r="F204" s="106">
        <v>34890</v>
      </c>
      <c r="G204" s="22"/>
    </row>
    <row r="205" spans="1:7" ht="24" x14ac:dyDescent="0.2">
      <c r="A205" s="31" t="s">
        <v>399</v>
      </c>
      <c r="B205" s="32" t="s">
        <v>401</v>
      </c>
      <c r="C205" s="32" t="s">
        <v>410</v>
      </c>
      <c r="D205" s="49" t="s">
        <v>404</v>
      </c>
      <c r="E205" s="103">
        <v>214</v>
      </c>
      <c r="F205" s="103">
        <v>35104</v>
      </c>
      <c r="G205" s="42"/>
    </row>
    <row r="206" spans="1:7" ht="36" x14ac:dyDescent="0.2">
      <c r="A206" s="31" t="s">
        <v>405</v>
      </c>
      <c r="B206" s="32" t="s">
        <v>406</v>
      </c>
      <c r="C206" s="32" t="s">
        <v>413</v>
      </c>
      <c r="D206" s="49" t="s">
        <v>407</v>
      </c>
      <c r="E206" s="103">
        <v>60</v>
      </c>
      <c r="F206" s="103">
        <v>35164</v>
      </c>
      <c r="G206" s="42"/>
    </row>
    <row r="207" spans="1:7" ht="24" x14ac:dyDescent="0.2">
      <c r="A207" s="31" t="s">
        <v>412</v>
      </c>
      <c r="B207" s="32" t="s">
        <v>408</v>
      </c>
      <c r="C207" s="32" t="s">
        <v>409</v>
      </c>
      <c r="D207" s="49" t="s">
        <v>411</v>
      </c>
      <c r="E207" s="103">
        <v>52</v>
      </c>
      <c r="F207" s="103">
        <v>35216</v>
      </c>
      <c r="G207" s="42"/>
    </row>
    <row r="208" spans="1:7" ht="24" x14ac:dyDescent="0.2">
      <c r="A208" s="31" t="s">
        <v>414</v>
      </c>
      <c r="B208" s="32" t="s">
        <v>416</v>
      </c>
      <c r="C208" s="32" t="s">
        <v>415</v>
      </c>
      <c r="D208" s="33" t="s">
        <v>417</v>
      </c>
      <c r="E208" s="103">
        <v>129</v>
      </c>
      <c r="F208" s="103">
        <v>35345</v>
      </c>
      <c r="G208" s="42"/>
    </row>
    <row r="209" spans="1:7" ht="36" x14ac:dyDescent="0.2">
      <c r="A209" s="50" t="s">
        <v>661</v>
      </c>
      <c r="B209" s="53" t="s">
        <v>751</v>
      </c>
      <c r="C209" s="53" t="s">
        <v>752</v>
      </c>
      <c r="D209" s="49" t="s">
        <v>696</v>
      </c>
      <c r="E209" s="103">
        <v>238</v>
      </c>
      <c r="F209" s="103">
        <v>987</v>
      </c>
      <c r="G209" s="42"/>
    </row>
    <row r="210" spans="1:7" ht="36" x14ac:dyDescent="0.2">
      <c r="A210" s="50" t="s">
        <v>662</v>
      </c>
      <c r="B210" s="53" t="s">
        <v>508</v>
      </c>
      <c r="C210" s="53" t="s">
        <v>1314</v>
      </c>
      <c r="D210" s="49" t="s">
        <v>696</v>
      </c>
      <c r="E210" s="103">
        <v>367</v>
      </c>
      <c r="F210" s="103">
        <v>1354</v>
      </c>
      <c r="G210" s="42">
        <v>407</v>
      </c>
    </row>
    <row r="211" spans="1:7" ht="24" x14ac:dyDescent="0.2">
      <c r="A211" s="50" t="s">
        <v>663</v>
      </c>
      <c r="B211" s="53" t="s">
        <v>509</v>
      </c>
      <c r="C211" s="53" t="s">
        <v>510</v>
      </c>
      <c r="D211" s="49" t="s">
        <v>697</v>
      </c>
      <c r="E211" s="103">
        <v>94</v>
      </c>
      <c r="F211" s="103">
        <v>1448</v>
      </c>
      <c r="G211" s="42"/>
    </row>
    <row r="212" spans="1:7" s="43" customFormat="1" ht="84" x14ac:dyDescent="0.2">
      <c r="A212" s="50" t="s">
        <v>1519</v>
      </c>
      <c r="B212" s="53" t="s">
        <v>1520</v>
      </c>
      <c r="C212" s="53" t="s">
        <v>1521</v>
      </c>
      <c r="D212" s="54" t="s">
        <v>1589</v>
      </c>
      <c r="E212" s="103"/>
      <c r="F212" s="103"/>
      <c r="G212" s="42"/>
    </row>
    <row r="213" spans="1:7" ht="48" x14ac:dyDescent="0.2">
      <c r="A213" s="31" t="s">
        <v>418</v>
      </c>
      <c r="B213" s="32" t="s">
        <v>419</v>
      </c>
      <c r="C213" s="32" t="s">
        <v>420</v>
      </c>
      <c r="D213" s="49" t="s">
        <v>421</v>
      </c>
      <c r="E213" s="103">
        <v>209</v>
      </c>
      <c r="F213" s="103">
        <v>35554</v>
      </c>
      <c r="G213" s="42"/>
    </row>
    <row r="214" spans="1:7" x14ac:dyDescent="0.2">
      <c r="A214" s="31" t="s">
        <v>422</v>
      </c>
      <c r="B214" s="32" t="s">
        <v>423</v>
      </c>
      <c r="C214" s="32" t="s">
        <v>424</v>
      </c>
      <c r="D214" s="49" t="s">
        <v>425</v>
      </c>
      <c r="E214" s="103">
        <v>103</v>
      </c>
      <c r="F214" s="103">
        <v>35657</v>
      </c>
      <c r="G214" s="42"/>
    </row>
    <row r="215" spans="1:7" ht="24" x14ac:dyDescent="0.2">
      <c r="A215" s="50" t="s">
        <v>664</v>
      </c>
      <c r="B215" s="53" t="s">
        <v>511</v>
      </c>
      <c r="C215" s="53" t="s">
        <v>512</v>
      </c>
      <c r="D215" s="49" t="s">
        <v>698</v>
      </c>
      <c r="E215" s="103">
        <v>64</v>
      </c>
      <c r="F215" s="103">
        <v>1512</v>
      </c>
      <c r="G215" s="42"/>
    </row>
    <row r="216" spans="1:7" ht="24" x14ac:dyDescent="0.2">
      <c r="A216" s="31" t="s">
        <v>426</v>
      </c>
      <c r="B216" s="32" t="s">
        <v>427</v>
      </c>
      <c r="C216" s="32" t="s">
        <v>428</v>
      </c>
      <c r="D216" s="49" t="s">
        <v>429</v>
      </c>
      <c r="E216" s="103">
        <v>303</v>
      </c>
      <c r="F216" s="103">
        <v>35960</v>
      </c>
      <c r="G216" s="42"/>
    </row>
    <row r="217" spans="1:7" x14ac:dyDescent="0.2">
      <c r="A217" s="31" t="s">
        <v>438</v>
      </c>
      <c r="B217" s="32" t="s">
        <v>439</v>
      </c>
      <c r="C217" s="32" t="s">
        <v>440</v>
      </c>
      <c r="D217" s="49" t="s">
        <v>441</v>
      </c>
      <c r="E217" s="103">
        <v>141</v>
      </c>
      <c r="F217" s="103">
        <v>36101</v>
      </c>
      <c r="G217" s="42"/>
    </row>
    <row r="218" spans="1:7" ht="24" x14ac:dyDescent="0.2">
      <c r="A218" s="31" t="s">
        <v>442</v>
      </c>
      <c r="B218" s="32" t="s">
        <v>443</v>
      </c>
      <c r="C218" s="32" t="s">
        <v>444</v>
      </c>
      <c r="D218" s="49" t="s">
        <v>445</v>
      </c>
      <c r="E218" s="103">
        <v>41</v>
      </c>
      <c r="F218" s="103">
        <v>36142</v>
      </c>
      <c r="G218" s="42"/>
    </row>
    <row r="219" spans="1:7" x14ac:dyDescent="0.2">
      <c r="A219" s="31" t="s">
        <v>446</v>
      </c>
      <c r="B219" s="32" t="s">
        <v>449</v>
      </c>
      <c r="C219" s="32" t="s">
        <v>440</v>
      </c>
      <c r="D219" s="49" t="s">
        <v>447</v>
      </c>
      <c r="E219" s="103">
        <v>142</v>
      </c>
      <c r="F219" s="103">
        <v>36284</v>
      </c>
      <c r="G219" s="42"/>
    </row>
    <row r="220" spans="1:7" ht="60" x14ac:dyDescent="0.2">
      <c r="A220" s="31" t="s">
        <v>448</v>
      </c>
      <c r="B220" s="32" t="s">
        <v>450</v>
      </c>
      <c r="C220" s="32" t="s">
        <v>456</v>
      </c>
      <c r="D220" s="49" t="s">
        <v>451</v>
      </c>
      <c r="E220" s="103">
        <v>367</v>
      </c>
      <c r="F220" s="103">
        <v>36651</v>
      </c>
      <c r="G220" s="42"/>
    </row>
    <row r="221" spans="1:7" x14ac:dyDescent="0.2">
      <c r="A221" s="31" t="s">
        <v>452</v>
      </c>
      <c r="B221" s="32" t="s">
        <v>453</v>
      </c>
      <c r="C221" s="32" t="s">
        <v>454</v>
      </c>
      <c r="D221" s="49" t="s">
        <v>455</v>
      </c>
      <c r="E221" s="103">
        <v>254</v>
      </c>
      <c r="F221" s="103">
        <v>36905</v>
      </c>
      <c r="G221" s="42"/>
    </row>
    <row r="222" spans="1:7" ht="36" x14ac:dyDescent="0.2">
      <c r="A222" s="31" t="s">
        <v>457</v>
      </c>
      <c r="B222" s="32" t="s">
        <v>458</v>
      </c>
      <c r="C222" s="32" t="s">
        <v>605</v>
      </c>
      <c r="D222" s="49" t="s">
        <v>459</v>
      </c>
      <c r="E222" s="103">
        <v>484</v>
      </c>
      <c r="F222" s="103">
        <v>37389</v>
      </c>
      <c r="G222" s="42"/>
    </row>
    <row r="223" spans="1:7" ht="36.75" thickBot="1" x14ac:dyDescent="0.25">
      <c r="A223" s="37"/>
      <c r="B223" s="38"/>
      <c r="C223" s="38" t="s">
        <v>604</v>
      </c>
      <c r="D223" s="39"/>
      <c r="E223" s="104"/>
      <c r="F223" s="104"/>
      <c r="G223" s="51"/>
    </row>
    <row r="224" spans="1:7" x14ac:dyDescent="0.2">
      <c r="A224" s="35" t="s">
        <v>1817</v>
      </c>
      <c r="B224" s="41" t="s">
        <v>1820</v>
      </c>
      <c r="C224" s="41" t="s">
        <v>1818</v>
      </c>
      <c r="D224" s="22" t="s">
        <v>1819</v>
      </c>
      <c r="E224" s="34">
        <v>0</v>
      </c>
      <c r="F224" s="34">
        <v>185</v>
      </c>
      <c r="G224" s="42">
        <v>59</v>
      </c>
    </row>
    <row r="225" spans="1:7" ht="24" x14ac:dyDescent="0.2">
      <c r="A225" s="50" t="s">
        <v>665</v>
      </c>
      <c r="B225" s="53" t="s">
        <v>513</v>
      </c>
      <c r="C225" s="53" t="s">
        <v>514</v>
      </c>
      <c r="D225" s="49" t="s">
        <v>699</v>
      </c>
      <c r="E225" s="103">
        <v>380</v>
      </c>
      <c r="F225" s="103">
        <v>1892</v>
      </c>
      <c r="G225" s="42"/>
    </row>
    <row r="226" spans="1:7" ht="24" x14ac:dyDescent="0.2">
      <c r="A226" s="31" t="s">
        <v>460</v>
      </c>
      <c r="B226" s="32" t="s">
        <v>461</v>
      </c>
      <c r="C226" s="32" t="s">
        <v>440</v>
      </c>
      <c r="D226" s="49" t="s">
        <v>463</v>
      </c>
      <c r="E226" s="103">
        <v>0</v>
      </c>
      <c r="F226" s="103">
        <v>37389</v>
      </c>
      <c r="G226" s="42"/>
    </row>
    <row r="227" spans="1:7" ht="36" x14ac:dyDescent="0.2">
      <c r="A227" s="50" t="s">
        <v>666</v>
      </c>
      <c r="B227" s="53" t="s">
        <v>515</v>
      </c>
      <c r="C227" s="53" t="s">
        <v>516</v>
      </c>
      <c r="D227" s="49" t="s">
        <v>700</v>
      </c>
      <c r="E227" s="103">
        <v>186</v>
      </c>
      <c r="F227" s="103">
        <v>2078</v>
      </c>
      <c r="G227" s="42">
        <v>516</v>
      </c>
    </row>
    <row r="228" spans="1:7" ht="36" x14ac:dyDescent="0.2">
      <c r="A228" s="31" t="s">
        <v>464</v>
      </c>
      <c r="B228" s="32" t="s">
        <v>465</v>
      </c>
      <c r="C228" s="32" t="s">
        <v>603</v>
      </c>
      <c r="D228" s="49" t="s">
        <v>485</v>
      </c>
      <c r="E228" s="103">
        <v>251</v>
      </c>
      <c r="F228" s="103">
        <v>37640</v>
      </c>
      <c r="G228" s="42"/>
    </row>
    <row r="229" spans="1:7" ht="24" x14ac:dyDescent="0.2">
      <c r="A229" s="31" t="s">
        <v>466</v>
      </c>
      <c r="B229" s="32" t="s">
        <v>467</v>
      </c>
      <c r="C229" s="32" t="s">
        <v>440</v>
      </c>
      <c r="D229" s="33" t="s">
        <v>468</v>
      </c>
      <c r="E229" s="103">
        <v>0</v>
      </c>
      <c r="F229" s="103">
        <v>37640</v>
      </c>
      <c r="G229" s="42"/>
    </row>
    <row r="230" spans="1:7" ht="24" x14ac:dyDescent="0.2">
      <c r="A230" s="31" t="s">
        <v>469</v>
      </c>
      <c r="B230" s="32" t="s">
        <v>470</v>
      </c>
      <c r="C230" s="32" t="s">
        <v>328</v>
      </c>
      <c r="D230" s="49" t="s">
        <v>471</v>
      </c>
      <c r="E230" s="103">
        <v>22</v>
      </c>
      <c r="F230" s="103">
        <v>37662</v>
      </c>
      <c r="G230" s="42"/>
    </row>
    <row r="231" spans="1:7" ht="36" x14ac:dyDescent="0.2">
      <c r="A231" s="50" t="s">
        <v>667</v>
      </c>
      <c r="B231" s="53" t="s">
        <v>517</v>
      </c>
      <c r="C231" s="53" t="s">
        <v>518</v>
      </c>
      <c r="D231" s="49" t="s">
        <v>701</v>
      </c>
      <c r="E231" s="103">
        <v>244</v>
      </c>
      <c r="F231" s="103">
        <v>2322</v>
      </c>
      <c r="G231" s="42"/>
    </row>
    <row r="232" spans="1:7" ht="24" x14ac:dyDescent="0.2">
      <c r="A232" s="35" t="s">
        <v>668</v>
      </c>
      <c r="B232" s="41" t="s">
        <v>519</v>
      </c>
      <c r="C232" s="41" t="s">
        <v>520</v>
      </c>
      <c r="D232" s="33" t="s">
        <v>702</v>
      </c>
      <c r="E232" s="103"/>
      <c r="F232" s="103"/>
      <c r="G232" s="42"/>
    </row>
    <row r="233" spans="1:7" x14ac:dyDescent="0.2">
      <c r="A233" s="31" t="s">
        <v>475</v>
      </c>
      <c r="B233" s="32" t="s">
        <v>472</v>
      </c>
      <c r="C233" s="32" t="s">
        <v>473</v>
      </c>
      <c r="D233" s="49" t="s">
        <v>474</v>
      </c>
      <c r="E233" s="103">
        <v>88</v>
      </c>
      <c r="F233" s="103">
        <v>37750</v>
      </c>
      <c r="G233" s="42"/>
    </row>
    <row r="234" spans="1:7" x14ac:dyDescent="0.2">
      <c r="A234" s="31" t="s">
        <v>476</v>
      </c>
      <c r="B234" s="32" t="s">
        <v>478</v>
      </c>
      <c r="C234" s="32" t="s">
        <v>481</v>
      </c>
      <c r="D234" s="49" t="s">
        <v>474</v>
      </c>
      <c r="E234" s="103">
        <v>14</v>
      </c>
      <c r="F234" s="103">
        <v>37764</v>
      </c>
      <c r="G234" s="42"/>
    </row>
    <row r="235" spans="1:7" ht="48" x14ac:dyDescent="0.2">
      <c r="A235" s="50" t="s">
        <v>669</v>
      </c>
      <c r="B235" s="53" t="s">
        <v>521</v>
      </c>
      <c r="C235" s="53" t="s">
        <v>703</v>
      </c>
      <c r="D235" s="49" t="s">
        <v>672</v>
      </c>
      <c r="E235" s="103">
        <v>1093</v>
      </c>
      <c r="F235" s="103">
        <v>3415</v>
      </c>
      <c r="G235" s="42">
        <v>562</v>
      </c>
    </row>
    <row r="236" spans="1:7" ht="24" x14ac:dyDescent="0.2">
      <c r="A236" s="31" t="s">
        <v>477</v>
      </c>
      <c r="B236" s="32" t="s">
        <v>479</v>
      </c>
      <c r="C236" s="32" t="s">
        <v>328</v>
      </c>
      <c r="D236" s="49" t="s">
        <v>480</v>
      </c>
      <c r="E236" s="103">
        <v>1</v>
      </c>
      <c r="F236" s="103">
        <v>37765</v>
      </c>
      <c r="G236" s="42"/>
    </row>
    <row r="237" spans="1:7" ht="24" x14ac:dyDescent="0.2">
      <c r="A237" s="31" t="s">
        <v>482</v>
      </c>
      <c r="B237" s="32" t="s">
        <v>483</v>
      </c>
      <c r="C237" s="32" t="s">
        <v>484</v>
      </c>
      <c r="D237" s="49" t="s">
        <v>356</v>
      </c>
      <c r="E237" s="103">
        <v>120</v>
      </c>
      <c r="F237" s="103">
        <v>37885</v>
      </c>
      <c r="G237" s="42"/>
    </row>
    <row r="238" spans="1:7" ht="84" x14ac:dyDescent="0.2">
      <c r="A238" s="50" t="s">
        <v>670</v>
      </c>
      <c r="B238" s="41" t="s">
        <v>1765</v>
      </c>
      <c r="C238" s="41" t="s">
        <v>704</v>
      </c>
      <c r="D238" s="49" t="s">
        <v>671</v>
      </c>
      <c r="E238" s="103">
        <v>775</v>
      </c>
      <c r="F238" s="103">
        <v>42075</v>
      </c>
      <c r="G238" s="42">
        <v>797</v>
      </c>
    </row>
    <row r="239" spans="1:7" ht="24" x14ac:dyDescent="0.2">
      <c r="A239" s="44" t="s">
        <v>686</v>
      </c>
      <c r="B239" s="45" t="s">
        <v>486</v>
      </c>
      <c r="C239" s="45" t="s">
        <v>487</v>
      </c>
      <c r="D239" s="56" t="s">
        <v>488</v>
      </c>
      <c r="E239" s="105">
        <v>4190</v>
      </c>
      <c r="F239" s="105">
        <v>42075</v>
      </c>
      <c r="G239" s="57">
        <v>797</v>
      </c>
    </row>
    <row r="240" spans="1:7" x14ac:dyDescent="0.2">
      <c r="A240" s="31" t="s">
        <v>1310</v>
      </c>
      <c r="B240" s="32" t="s">
        <v>1311</v>
      </c>
      <c r="C240" s="32" t="s">
        <v>1313</v>
      </c>
      <c r="D240" s="33" t="s">
        <v>1312</v>
      </c>
      <c r="E240" s="103">
        <v>45</v>
      </c>
      <c r="F240" s="103">
        <v>42120</v>
      </c>
      <c r="G240" s="42"/>
    </row>
    <row r="241" spans="1:7" ht="60" x14ac:dyDescent="0.2">
      <c r="A241" s="31" t="s">
        <v>1319</v>
      </c>
      <c r="B241" s="32" t="s">
        <v>1320</v>
      </c>
      <c r="C241" s="32" t="s">
        <v>1322</v>
      </c>
      <c r="D241" s="33" t="s">
        <v>1321</v>
      </c>
      <c r="E241" s="103">
        <v>422</v>
      </c>
      <c r="F241" s="103">
        <v>42542</v>
      </c>
      <c r="G241" s="42"/>
    </row>
    <row r="242" spans="1:7" ht="36.75" thickBot="1" x14ac:dyDescent="0.25">
      <c r="A242" s="37" t="s">
        <v>1333</v>
      </c>
      <c r="B242" s="38" t="s">
        <v>1334</v>
      </c>
      <c r="C242" s="38" t="s">
        <v>1335</v>
      </c>
      <c r="D242" s="39" t="s">
        <v>1336</v>
      </c>
      <c r="E242" s="104">
        <v>700</v>
      </c>
      <c r="F242" s="104">
        <v>43242</v>
      </c>
      <c r="G242" s="51"/>
    </row>
    <row r="243" spans="1:7" x14ac:dyDescent="0.2">
      <c r="A243" s="31" t="s">
        <v>1337</v>
      </c>
      <c r="B243" s="32" t="s">
        <v>1338</v>
      </c>
      <c r="C243" s="32" t="s">
        <v>1339</v>
      </c>
      <c r="D243" s="33" t="s">
        <v>1340</v>
      </c>
      <c r="E243" s="103">
        <v>168</v>
      </c>
      <c r="F243" s="103">
        <v>43410</v>
      </c>
      <c r="G243" s="42"/>
    </row>
    <row r="244" spans="1:7" ht="72" x14ac:dyDescent="0.2">
      <c r="A244" s="31" t="s">
        <v>1341</v>
      </c>
      <c r="B244" s="32" t="s">
        <v>1342</v>
      </c>
      <c r="C244" s="32" t="s">
        <v>1369</v>
      </c>
      <c r="D244" s="33" t="s">
        <v>1343</v>
      </c>
      <c r="E244" s="103">
        <v>93</v>
      </c>
      <c r="F244" s="103">
        <v>43503</v>
      </c>
      <c r="G244" s="42"/>
    </row>
    <row r="245" spans="1:7" x14ac:dyDescent="0.2">
      <c r="A245" s="31" t="s">
        <v>1353</v>
      </c>
      <c r="B245" s="32" t="s">
        <v>1354</v>
      </c>
      <c r="C245" s="32" t="s">
        <v>1355</v>
      </c>
      <c r="D245" s="33" t="s">
        <v>1356</v>
      </c>
      <c r="E245" s="103">
        <v>67</v>
      </c>
      <c r="F245" s="103">
        <v>43570</v>
      </c>
      <c r="G245" s="42"/>
    </row>
    <row r="246" spans="1:7" x14ac:dyDescent="0.2">
      <c r="A246" s="31" t="s">
        <v>1357</v>
      </c>
      <c r="B246" s="32" t="s">
        <v>1358</v>
      </c>
      <c r="C246" s="32" t="s">
        <v>1359</v>
      </c>
      <c r="D246" s="33" t="s">
        <v>1360</v>
      </c>
      <c r="E246" s="103">
        <v>59</v>
      </c>
      <c r="F246" s="103">
        <v>43629</v>
      </c>
      <c r="G246" s="42"/>
    </row>
    <row r="247" spans="1:7" x14ac:dyDescent="0.2">
      <c r="A247" s="31" t="s">
        <v>1362</v>
      </c>
      <c r="B247" s="32" t="s">
        <v>1363</v>
      </c>
      <c r="C247" s="32" t="s">
        <v>1355</v>
      </c>
      <c r="D247" s="33" t="s">
        <v>1367</v>
      </c>
      <c r="E247" s="103">
        <v>88</v>
      </c>
      <c r="F247" s="103">
        <v>43717</v>
      </c>
      <c r="G247" s="42"/>
    </row>
    <row r="248" spans="1:7" ht="36" x14ac:dyDescent="0.2">
      <c r="A248" s="31" t="s">
        <v>1364</v>
      </c>
      <c r="B248" s="32" t="s">
        <v>1365</v>
      </c>
      <c r="C248" s="32" t="s">
        <v>1366</v>
      </c>
      <c r="D248" s="33" t="s">
        <v>1368</v>
      </c>
      <c r="E248" s="103">
        <v>35</v>
      </c>
      <c r="F248" s="103">
        <v>43752</v>
      </c>
      <c r="G248" s="42"/>
    </row>
    <row r="249" spans="1:7" x14ac:dyDescent="0.2">
      <c r="A249" s="31" t="s">
        <v>1370</v>
      </c>
      <c r="B249" s="32" t="s">
        <v>1372</v>
      </c>
      <c r="C249" s="32" t="s">
        <v>1355</v>
      </c>
      <c r="D249" s="33" t="s">
        <v>1371</v>
      </c>
      <c r="E249" s="103">
        <v>136</v>
      </c>
      <c r="F249" s="103">
        <v>43888</v>
      </c>
      <c r="G249" s="42"/>
    </row>
    <row r="250" spans="1:7" ht="24" x14ac:dyDescent="0.2">
      <c r="A250" s="31" t="s">
        <v>1373</v>
      </c>
      <c r="B250" s="32" t="s">
        <v>1374</v>
      </c>
      <c r="C250" s="32" t="s">
        <v>1355</v>
      </c>
      <c r="D250" s="33" t="s">
        <v>1375</v>
      </c>
      <c r="E250" s="103">
        <v>0</v>
      </c>
      <c r="F250" s="103">
        <v>43888</v>
      </c>
      <c r="G250" s="42"/>
    </row>
    <row r="251" spans="1:7" ht="24" x14ac:dyDescent="0.2">
      <c r="A251" s="31" t="s">
        <v>1376</v>
      </c>
      <c r="B251" s="32" t="s">
        <v>1379</v>
      </c>
      <c r="C251" s="32" t="s">
        <v>1377</v>
      </c>
      <c r="D251" s="33" t="s">
        <v>1378</v>
      </c>
      <c r="E251" s="103">
        <v>348</v>
      </c>
      <c r="F251" s="103">
        <v>44236</v>
      </c>
      <c r="G251" s="42"/>
    </row>
    <row r="252" spans="1:7" ht="24" x14ac:dyDescent="0.2">
      <c r="A252" s="31" t="s">
        <v>1380</v>
      </c>
      <c r="B252" s="32" t="s">
        <v>1381</v>
      </c>
      <c r="C252" s="32" t="s">
        <v>328</v>
      </c>
      <c r="D252" s="33" t="s">
        <v>1382</v>
      </c>
      <c r="E252" s="103">
        <v>102</v>
      </c>
      <c r="F252" s="103">
        <v>44338</v>
      </c>
      <c r="G252" s="42"/>
    </row>
    <row r="253" spans="1:7" ht="24" x14ac:dyDescent="0.2">
      <c r="A253" s="31" t="s">
        <v>1383</v>
      </c>
      <c r="B253" s="32" t="s">
        <v>1384</v>
      </c>
      <c r="C253" s="32" t="s">
        <v>1385</v>
      </c>
      <c r="D253" s="33" t="s">
        <v>1386</v>
      </c>
      <c r="E253" s="103">
        <v>0</v>
      </c>
      <c r="F253" s="103">
        <v>44338</v>
      </c>
      <c r="G253" s="42"/>
    </row>
    <row r="254" spans="1:7" ht="24" x14ac:dyDescent="0.2">
      <c r="A254" s="31" t="s">
        <v>1387</v>
      </c>
      <c r="B254" s="32" t="s">
        <v>1388</v>
      </c>
      <c r="C254" s="32" t="s">
        <v>1389</v>
      </c>
      <c r="D254" s="33" t="s">
        <v>1390</v>
      </c>
      <c r="E254" s="103">
        <v>0</v>
      </c>
      <c r="F254" s="103">
        <v>44338</v>
      </c>
      <c r="G254" s="42"/>
    </row>
    <row r="255" spans="1:7" s="43" customFormat="1" ht="36" x14ac:dyDescent="0.2">
      <c r="A255" s="35" t="s">
        <v>1522</v>
      </c>
      <c r="B255" s="41" t="s">
        <v>1388</v>
      </c>
      <c r="C255" s="41" t="s">
        <v>1523</v>
      </c>
      <c r="D255" s="22" t="s">
        <v>1524</v>
      </c>
      <c r="E255" s="103">
        <f>-Table10[[#This Row],[Ukupno DULJINA/LENGHT metar/meter]]</f>
        <v>0</v>
      </c>
      <c r="F255" s="103">
        <v>0</v>
      </c>
      <c r="G255" s="42"/>
    </row>
    <row r="256" spans="1:7" s="43" customFormat="1" ht="168" x14ac:dyDescent="0.2">
      <c r="A256" s="35" t="s">
        <v>1525</v>
      </c>
      <c r="B256" s="41" t="s">
        <v>1526</v>
      </c>
      <c r="C256" s="41" t="s">
        <v>1527</v>
      </c>
      <c r="D256" s="22" t="s">
        <v>1588</v>
      </c>
      <c r="E256" s="103">
        <v>1059</v>
      </c>
      <c r="F256" s="103">
        <v>7414</v>
      </c>
      <c r="G256" s="42">
        <v>720</v>
      </c>
    </row>
    <row r="257" spans="1:7" ht="24" x14ac:dyDescent="0.2">
      <c r="A257" s="31" t="s">
        <v>1391</v>
      </c>
      <c r="B257" s="32" t="s">
        <v>1416</v>
      </c>
      <c r="C257" s="32" t="s">
        <v>1409</v>
      </c>
      <c r="D257" s="33" t="s">
        <v>1410</v>
      </c>
      <c r="E257" s="103">
        <v>203</v>
      </c>
      <c r="F257" s="103">
        <v>44541</v>
      </c>
      <c r="G257" s="42"/>
    </row>
    <row r="258" spans="1:7" x14ac:dyDescent="0.2">
      <c r="A258" s="31"/>
      <c r="B258" s="32" t="s">
        <v>1417</v>
      </c>
      <c r="C258" s="32" t="s">
        <v>741</v>
      </c>
      <c r="D258" s="33" t="s">
        <v>1411</v>
      </c>
      <c r="E258" s="103">
        <v>0</v>
      </c>
      <c r="F258" s="103">
        <v>0</v>
      </c>
      <c r="G258" s="42"/>
    </row>
    <row r="259" spans="1:7" x14ac:dyDescent="0.2">
      <c r="A259" s="31"/>
      <c r="B259" s="32" t="s">
        <v>1418</v>
      </c>
      <c r="C259" s="32" t="s">
        <v>1412</v>
      </c>
      <c r="D259" s="33" t="s">
        <v>1413</v>
      </c>
      <c r="E259" s="103">
        <v>0</v>
      </c>
      <c r="F259" s="103">
        <v>0</v>
      </c>
      <c r="G259" s="42"/>
    </row>
    <row r="260" spans="1:7" x14ac:dyDescent="0.2">
      <c r="A260" s="31"/>
      <c r="B260" s="32" t="s">
        <v>1419</v>
      </c>
      <c r="C260" s="32" t="s">
        <v>1414</v>
      </c>
      <c r="D260" s="33" t="s">
        <v>1415</v>
      </c>
      <c r="E260" s="103">
        <v>0</v>
      </c>
      <c r="F260" s="103">
        <v>0</v>
      </c>
      <c r="G260" s="42"/>
    </row>
    <row r="261" spans="1:7" ht="24" x14ac:dyDescent="0.2">
      <c r="A261" s="31" t="s">
        <v>1392</v>
      </c>
      <c r="B261" s="32" t="s">
        <v>1393</v>
      </c>
      <c r="C261" s="32" t="s">
        <v>1394</v>
      </c>
      <c r="D261" s="33" t="s">
        <v>1395</v>
      </c>
      <c r="E261" s="103">
        <v>281</v>
      </c>
      <c r="F261" s="103">
        <v>44822</v>
      </c>
      <c r="G261" s="42"/>
    </row>
    <row r="262" spans="1:7" ht="36" x14ac:dyDescent="0.2">
      <c r="A262" s="31" t="s">
        <v>1396</v>
      </c>
      <c r="B262" s="32" t="s">
        <v>1397</v>
      </c>
      <c r="C262" s="32" t="s">
        <v>1398</v>
      </c>
      <c r="D262" s="33" t="s">
        <v>1399</v>
      </c>
      <c r="E262" s="103">
        <v>0</v>
      </c>
      <c r="F262" s="103">
        <v>0</v>
      </c>
      <c r="G262" s="42"/>
    </row>
    <row r="263" spans="1:7" s="60" customFormat="1" ht="24" x14ac:dyDescent="0.2">
      <c r="A263" s="44" t="s">
        <v>1532</v>
      </c>
      <c r="B263" s="45" t="s">
        <v>1536</v>
      </c>
      <c r="C263" s="45" t="s">
        <v>1786</v>
      </c>
      <c r="D263" s="46" t="s">
        <v>1533</v>
      </c>
      <c r="E263" s="105">
        <v>106</v>
      </c>
      <c r="F263" s="105">
        <v>52342</v>
      </c>
      <c r="G263" s="57">
        <v>797</v>
      </c>
    </row>
    <row r="264" spans="1:7" x14ac:dyDescent="0.2">
      <c r="A264" s="61" t="s">
        <v>1534</v>
      </c>
      <c r="B264" s="62" t="s">
        <v>1539</v>
      </c>
      <c r="C264" s="62" t="s">
        <v>1537</v>
      </c>
      <c r="D264" s="63" t="s">
        <v>1540</v>
      </c>
      <c r="E264" s="108">
        <v>957</v>
      </c>
      <c r="F264" s="108">
        <v>53299</v>
      </c>
      <c r="G264" s="64"/>
    </row>
    <row r="265" spans="1:7" ht="36.75" thickBot="1" x14ac:dyDescent="0.25">
      <c r="A265" s="67"/>
      <c r="B265" s="68" t="s">
        <v>1535</v>
      </c>
      <c r="C265" s="68" t="s">
        <v>1538</v>
      </c>
      <c r="D265" s="69"/>
      <c r="E265" s="109"/>
      <c r="F265" s="109"/>
      <c r="G265" s="70"/>
    </row>
    <row r="266" spans="1:7" ht="24" x14ac:dyDescent="0.2">
      <c r="A266" s="61" t="s">
        <v>1543</v>
      </c>
      <c r="B266" s="62" t="s">
        <v>1550</v>
      </c>
      <c r="C266" s="62" t="s">
        <v>1544</v>
      </c>
      <c r="D266" s="33" t="s">
        <v>1548</v>
      </c>
      <c r="E266" s="108">
        <v>24</v>
      </c>
      <c r="F266" s="108">
        <v>53323</v>
      </c>
      <c r="G266" s="64"/>
    </row>
    <row r="267" spans="1:7" ht="24" x14ac:dyDescent="0.2">
      <c r="A267" s="61" t="s">
        <v>1549</v>
      </c>
      <c r="B267" s="62" t="s">
        <v>1551</v>
      </c>
      <c r="C267" s="62" t="s">
        <v>1552</v>
      </c>
      <c r="D267" s="33" t="s">
        <v>1559</v>
      </c>
      <c r="E267" s="108">
        <v>0</v>
      </c>
      <c r="F267" s="108">
        <v>53323</v>
      </c>
      <c r="G267" s="64"/>
    </row>
    <row r="268" spans="1:7" ht="24" x14ac:dyDescent="0.2">
      <c r="A268" s="61" t="s">
        <v>1556</v>
      </c>
      <c r="B268" s="62" t="s">
        <v>1557</v>
      </c>
      <c r="C268" s="62" t="s">
        <v>1558</v>
      </c>
      <c r="D268" s="33" t="s">
        <v>1560</v>
      </c>
      <c r="E268" s="108">
        <v>185</v>
      </c>
      <c r="F268" s="108">
        <v>53508</v>
      </c>
      <c r="G268" s="64"/>
    </row>
    <row r="269" spans="1:7" ht="24" x14ac:dyDescent="0.2">
      <c r="A269" s="31" t="s">
        <v>1561</v>
      </c>
      <c r="B269" s="32" t="s">
        <v>1562</v>
      </c>
      <c r="C269" s="32" t="s">
        <v>1565</v>
      </c>
      <c r="D269" s="33" t="s">
        <v>1563</v>
      </c>
      <c r="E269" s="103">
        <v>160</v>
      </c>
      <c r="F269" s="103">
        <v>53668</v>
      </c>
      <c r="G269" s="42"/>
    </row>
    <row r="270" spans="1:7" x14ac:dyDescent="0.2">
      <c r="A270" s="72" t="s">
        <v>1566</v>
      </c>
      <c r="B270" s="73" t="s">
        <v>1568</v>
      </c>
      <c r="C270" s="73" t="s">
        <v>1570</v>
      </c>
      <c r="D270" s="74" t="s">
        <v>1571</v>
      </c>
      <c r="E270" s="110">
        <v>27</v>
      </c>
      <c r="F270" s="110">
        <v>53695</v>
      </c>
      <c r="G270" s="75"/>
    </row>
    <row r="271" spans="1:7" x14ac:dyDescent="0.2">
      <c r="A271" s="72" t="s">
        <v>1567</v>
      </c>
      <c r="B271" s="73" t="s">
        <v>1569</v>
      </c>
      <c r="C271" s="73" t="s">
        <v>1544</v>
      </c>
      <c r="D271" s="74" t="s">
        <v>1571</v>
      </c>
      <c r="E271" s="110">
        <v>37</v>
      </c>
      <c r="F271" s="110">
        <v>53732</v>
      </c>
      <c r="G271" s="75"/>
    </row>
    <row r="272" spans="1:7" ht="36" x14ac:dyDescent="0.2">
      <c r="A272" s="72" t="s">
        <v>1629</v>
      </c>
      <c r="B272" s="73" t="s">
        <v>1630</v>
      </c>
      <c r="C272" s="32" t="s">
        <v>1636</v>
      </c>
      <c r="D272" s="33" t="s">
        <v>1652</v>
      </c>
      <c r="E272" s="110">
        <v>623</v>
      </c>
      <c r="F272" s="110">
        <v>54355</v>
      </c>
      <c r="G272" s="75"/>
    </row>
    <row r="273" spans="1:7" ht="24" x14ac:dyDescent="0.2">
      <c r="A273" s="31" t="s">
        <v>1637</v>
      </c>
      <c r="B273" s="32" t="s">
        <v>1638</v>
      </c>
      <c r="C273" s="32" t="s">
        <v>1639</v>
      </c>
      <c r="D273" s="33" t="s">
        <v>1640</v>
      </c>
      <c r="E273" s="110">
        <v>354</v>
      </c>
      <c r="F273" s="110">
        <v>54709</v>
      </c>
      <c r="G273" s="75"/>
    </row>
    <row r="274" spans="1:7" ht="24" x14ac:dyDescent="0.2">
      <c r="A274" s="31" t="s">
        <v>1641</v>
      </c>
      <c r="B274" s="32" t="s">
        <v>1643</v>
      </c>
      <c r="C274" s="32" t="s">
        <v>1642</v>
      </c>
      <c r="D274" s="33" t="s">
        <v>1644</v>
      </c>
      <c r="E274" s="111">
        <v>171</v>
      </c>
      <c r="F274" s="111">
        <v>54880</v>
      </c>
      <c r="G274" s="80"/>
    </row>
    <row r="275" spans="1:7" ht="24" x14ac:dyDescent="0.2">
      <c r="A275" s="81" t="s">
        <v>1645</v>
      </c>
      <c r="B275" s="32" t="s">
        <v>1649</v>
      </c>
      <c r="C275" s="32" t="s">
        <v>1650</v>
      </c>
      <c r="D275" s="33" t="s">
        <v>1651</v>
      </c>
      <c r="E275" s="111">
        <v>185</v>
      </c>
      <c r="F275" s="111">
        <v>55065</v>
      </c>
      <c r="G275" s="80"/>
    </row>
    <row r="276" spans="1:7" ht="24" x14ac:dyDescent="0.2">
      <c r="A276" s="81" t="s">
        <v>1646</v>
      </c>
      <c r="B276" s="32" t="s">
        <v>1648</v>
      </c>
      <c r="C276" s="32" t="s">
        <v>1647</v>
      </c>
      <c r="D276" s="33" t="s">
        <v>1653</v>
      </c>
      <c r="E276" s="111">
        <v>250</v>
      </c>
      <c r="F276" s="111">
        <v>55315</v>
      </c>
      <c r="G276" s="80"/>
    </row>
    <row r="277" spans="1:7" ht="24" x14ac:dyDescent="0.2">
      <c r="A277" s="31" t="s">
        <v>1657</v>
      </c>
      <c r="B277" s="32" t="s">
        <v>1658</v>
      </c>
      <c r="C277" s="32" t="s">
        <v>1659</v>
      </c>
      <c r="D277" s="33" t="s">
        <v>1665</v>
      </c>
      <c r="E277" s="103">
        <v>164</v>
      </c>
      <c r="F277" s="103">
        <v>55479</v>
      </c>
      <c r="G277" s="42">
        <v>828</v>
      </c>
    </row>
    <row r="278" spans="1:7" ht="12.75" thickBot="1" x14ac:dyDescent="0.25">
      <c r="A278" s="85" t="s">
        <v>1662</v>
      </c>
      <c r="B278" s="86" t="s">
        <v>1658</v>
      </c>
      <c r="C278" s="87" t="s">
        <v>1663</v>
      </c>
      <c r="D278" s="88" t="s">
        <v>1644</v>
      </c>
      <c r="E278" s="112">
        <v>41</v>
      </c>
      <c r="F278" s="112">
        <v>55520</v>
      </c>
      <c r="G278" s="89"/>
    </row>
    <row r="279" spans="1:7" ht="24.75" thickTop="1" x14ac:dyDescent="0.2">
      <c r="A279" s="82" t="s">
        <v>1666</v>
      </c>
      <c r="B279" s="83" t="s">
        <v>1669</v>
      </c>
      <c r="C279" s="83" t="s">
        <v>1670</v>
      </c>
      <c r="D279" s="33" t="s">
        <v>1693</v>
      </c>
      <c r="E279" s="113">
        <v>650</v>
      </c>
      <c r="F279" s="113">
        <v>56170</v>
      </c>
      <c r="G279" s="84"/>
    </row>
    <row r="280" spans="1:7" ht="72" x14ac:dyDescent="0.2">
      <c r="A280" s="82" t="s">
        <v>1671</v>
      </c>
      <c r="B280" s="83" t="s">
        <v>1672</v>
      </c>
      <c r="C280" s="32" t="s">
        <v>1673</v>
      </c>
      <c r="D280" s="33" t="s">
        <v>1695</v>
      </c>
      <c r="E280" s="103" t="s">
        <v>1674</v>
      </c>
      <c r="F280" s="113">
        <v>56767</v>
      </c>
      <c r="G280" s="84"/>
    </row>
    <row r="281" spans="1:7" ht="36" x14ac:dyDescent="0.2">
      <c r="A281" s="95" t="s">
        <v>1691</v>
      </c>
      <c r="B281" s="96" t="s">
        <v>1692</v>
      </c>
      <c r="C281" s="96" t="s">
        <v>1694</v>
      </c>
      <c r="D281" s="33" t="s">
        <v>1717</v>
      </c>
      <c r="E281" s="114">
        <v>208</v>
      </c>
      <c r="F281" s="114">
        <v>56975</v>
      </c>
      <c r="G281" s="98">
        <v>830</v>
      </c>
    </row>
    <row r="282" spans="1:7" ht="120" x14ac:dyDescent="0.2">
      <c r="A282" s="95" t="s">
        <v>1696</v>
      </c>
      <c r="B282" s="96" t="s">
        <v>1697</v>
      </c>
      <c r="C282" s="32" t="s">
        <v>1698</v>
      </c>
      <c r="D282" s="33" t="s">
        <v>1699</v>
      </c>
      <c r="E282" s="114">
        <v>0</v>
      </c>
      <c r="F282" s="114">
        <v>56975</v>
      </c>
      <c r="G282" s="98"/>
    </row>
    <row r="283" spans="1:7" x14ac:dyDescent="0.2">
      <c r="A283" s="95" t="s">
        <v>1700</v>
      </c>
      <c r="B283" s="96" t="s">
        <v>1701</v>
      </c>
      <c r="C283" s="32" t="s">
        <v>1544</v>
      </c>
      <c r="D283" s="97" t="s">
        <v>1702</v>
      </c>
      <c r="E283" s="114">
        <v>55</v>
      </c>
      <c r="F283" s="114">
        <v>57030</v>
      </c>
      <c r="G283" s="98"/>
    </row>
    <row r="284" spans="1:7" ht="36" x14ac:dyDescent="0.2">
      <c r="A284" s="99" t="s">
        <v>1703</v>
      </c>
      <c r="B284" s="100" t="s">
        <v>1706</v>
      </c>
      <c r="C284" s="100" t="s">
        <v>1704</v>
      </c>
      <c r="D284" s="101" t="s">
        <v>1705</v>
      </c>
      <c r="E284" s="115">
        <v>25</v>
      </c>
      <c r="F284" s="115">
        <v>57055</v>
      </c>
      <c r="G284" s="102"/>
    </row>
    <row r="285" spans="1:7" x14ac:dyDescent="0.2">
      <c r="A285" s="99" t="s">
        <v>1707</v>
      </c>
      <c r="B285" s="100" t="s">
        <v>1708</v>
      </c>
      <c r="C285" s="100" t="s">
        <v>1709</v>
      </c>
      <c r="D285" s="101" t="s">
        <v>1710</v>
      </c>
      <c r="E285" s="115">
        <v>154</v>
      </c>
      <c r="F285" s="115">
        <v>57209</v>
      </c>
      <c r="G285" s="102"/>
    </row>
    <row r="286" spans="1:7" ht="72" x14ac:dyDescent="0.2">
      <c r="A286" s="99" t="s">
        <v>1711</v>
      </c>
      <c r="B286" s="100" t="s">
        <v>1713</v>
      </c>
      <c r="C286" s="32" t="s">
        <v>1751</v>
      </c>
      <c r="D286" s="33" t="s">
        <v>1718</v>
      </c>
      <c r="E286" s="115">
        <v>1406</v>
      </c>
      <c r="F286" s="115">
        <v>58615</v>
      </c>
      <c r="G286" s="102"/>
    </row>
    <row r="287" spans="1:7" ht="24" x14ac:dyDescent="0.2">
      <c r="A287" s="99" t="s">
        <v>1712</v>
      </c>
      <c r="B287" s="100" t="s">
        <v>1714</v>
      </c>
      <c r="C287" s="100" t="s">
        <v>1715</v>
      </c>
      <c r="D287" s="101" t="s">
        <v>1716</v>
      </c>
      <c r="E287" s="115">
        <v>37</v>
      </c>
      <c r="F287" s="115">
        <v>58652</v>
      </c>
      <c r="G287" s="102"/>
    </row>
    <row r="288" spans="1:7" x14ac:dyDescent="0.2">
      <c r="A288" s="116" t="s">
        <v>1727</v>
      </c>
      <c r="B288" s="117" t="s">
        <v>1729</v>
      </c>
      <c r="C288" s="117" t="s">
        <v>328</v>
      </c>
      <c r="D288" s="118" t="s">
        <v>1755</v>
      </c>
      <c r="E288" s="119">
        <v>50</v>
      </c>
      <c r="F288" s="123">
        <v>58702</v>
      </c>
      <c r="G288" s="120"/>
    </row>
    <row r="289" spans="1:7" ht="36" x14ac:dyDescent="0.2">
      <c r="A289" s="116" t="s">
        <v>1728</v>
      </c>
      <c r="B289" s="117" t="s">
        <v>1729</v>
      </c>
      <c r="C289" s="117" t="s">
        <v>1732</v>
      </c>
      <c r="D289" s="118" t="s">
        <v>1754</v>
      </c>
      <c r="E289" s="119">
        <v>272</v>
      </c>
      <c r="F289" s="123">
        <v>58974</v>
      </c>
      <c r="G289" s="120"/>
    </row>
    <row r="290" spans="1:7" ht="48.75" thickBot="1" x14ac:dyDescent="0.25">
      <c r="A290" s="136"/>
      <c r="B290" s="131" t="s">
        <v>1730</v>
      </c>
      <c r="C290" s="131" t="s">
        <v>1731</v>
      </c>
      <c r="D290" s="137"/>
      <c r="E290" s="134"/>
      <c r="F290" s="138"/>
      <c r="G290" s="139"/>
    </row>
    <row r="291" spans="1:7" x14ac:dyDescent="0.2">
      <c r="A291" s="130" t="s">
        <v>1756</v>
      </c>
      <c r="B291" s="117" t="s">
        <v>1757</v>
      </c>
      <c r="C291" s="132" t="s">
        <v>328</v>
      </c>
      <c r="D291" s="133" t="s">
        <v>1758</v>
      </c>
      <c r="E291" s="119">
        <v>56</v>
      </c>
      <c r="F291" s="146">
        <v>59030</v>
      </c>
      <c r="G291" s="135"/>
    </row>
    <row r="292" spans="1:7" x14ac:dyDescent="0.2">
      <c r="A292" s="116" t="s">
        <v>1760</v>
      </c>
      <c r="B292" s="117" t="s">
        <v>1761</v>
      </c>
      <c r="C292" s="117" t="s">
        <v>328</v>
      </c>
      <c r="D292" s="33" t="s">
        <v>1762</v>
      </c>
      <c r="E292" s="119">
        <v>29</v>
      </c>
      <c r="F292" s="123">
        <v>59059</v>
      </c>
      <c r="G292" s="120"/>
    </row>
    <row r="293" spans="1:7" x14ac:dyDescent="0.2">
      <c r="A293" s="116" t="s">
        <v>1763</v>
      </c>
      <c r="B293" s="117" t="s">
        <v>1764</v>
      </c>
      <c r="C293" s="117" t="s">
        <v>328</v>
      </c>
      <c r="D293" s="33" t="s">
        <v>1798</v>
      </c>
      <c r="E293" s="119">
        <v>51</v>
      </c>
      <c r="F293" s="123">
        <v>59110</v>
      </c>
      <c r="G293" s="120"/>
    </row>
    <row r="294" spans="1:7" ht="24" x14ac:dyDescent="0.2">
      <c r="A294" s="35" t="s">
        <v>1821</v>
      </c>
      <c r="B294" s="41" t="s">
        <v>1822</v>
      </c>
      <c r="C294" s="41" t="s">
        <v>1823</v>
      </c>
      <c r="D294" s="22" t="s">
        <v>1824</v>
      </c>
      <c r="E294" s="34">
        <v>6</v>
      </c>
      <c r="F294" s="34">
        <v>187</v>
      </c>
      <c r="G294" s="42">
        <v>59</v>
      </c>
    </row>
    <row r="295" spans="1:7" ht="36" x14ac:dyDescent="0.2">
      <c r="A295" s="116" t="s">
        <v>1766</v>
      </c>
      <c r="B295" s="117" t="s">
        <v>1767</v>
      </c>
      <c r="C295" s="117" t="s">
        <v>1768</v>
      </c>
      <c r="D295" s="33" t="s">
        <v>1792</v>
      </c>
      <c r="E295" s="123">
        <v>1427</v>
      </c>
      <c r="F295" s="123">
        <v>60537</v>
      </c>
      <c r="G295" s="120"/>
    </row>
    <row r="296" spans="1:7" ht="24" x14ac:dyDescent="0.2">
      <c r="A296" s="116"/>
      <c r="B296" s="117" t="s">
        <v>1769</v>
      </c>
      <c r="C296" s="32" t="s">
        <v>1851</v>
      </c>
      <c r="D296" s="33"/>
      <c r="E296" s="119"/>
      <c r="F296" s="123"/>
      <c r="G296" s="120"/>
    </row>
    <row r="297" spans="1:7" x14ac:dyDescent="0.2">
      <c r="A297" s="116"/>
      <c r="B297" s="117" t="s">
        <v>1770</v>
      </c>
      <c r="C297" s="117" t="s">
        <v>1771</v>
      </c>
      <c r="D297" s="33"/>
      <c r="E297" s="119"/>
      <c r="F297" s="123"/>
      <c r="G297" s="120"/>
    </row>
    <row r="298" spans="1:7" x14ac:dyDescent="0.2">
      <c r="A298" s="116" t="s">
        <v>1777</v>
      </c>
      <c r="B298" s="32" t="s">
        <v>1780</v>
      </c>
      <c r="C298" s="117" t="s">
        <v>1778</v>
      </c>
      <c r="D298" s="118" t="s">
        <v>1779</v>
      </c>
      <c r="E298" s="119">
        <v>105</v>
      </c>
      <c r="F298" s="123">
        <v>60642</v>
      </c>
      <c r="G298" s="120"/>
    </row>
    <row r="299" spans="1:7" ht="48" x14ac:dyDescent="0.2">
      <c r="A299" s="31" t="s">
        <v>1781</v>
      </c>
      <c r="B299" s="32" t="s">
        <v>1782</v>
      </c>
      <c r="C299" s="32" t="s">
        <v>1783</v>
      </c>
      <c r="D299" s="33" t="s">
        <v>1784</v>
      </c>
      <c r="E299" s="103">
        <v>490</v>
      </c>
      <c r="F299" s="103">
        <v>61132</v>
      </c>
      <c r="G299" s="42"/>
    </row>
    <row r="300" spans="1:7" ht="60" x14ac:dyDescent="0.2">
      <c r="A300" s="31"/>
      <c r="B300" s="32"/>
      <c r="C300" s="32" t="s">
        <v>1785</v>
      </c>
      <c r="D300" s="33" t="s">
        <v>1793</v>
      </c>
      <c r="E300" s="103">
        <v>454</v>
      </c>
      <c r="F300" s="103">
        <v>61586</v>
      </c>
      <c r="G300" s="42"/>
    </row>
    <row r="301" spans="1:7" ht="24" x14ac:dyDescent="0.2">
      <c r="A301" s="116" t="s">
        <v>1789</v>
      </c>
      <c r="B301" s="117" t="s">
        <v>1790</v>
      </c>
      <c r="C301" s="117" t="s">
        <v>1791</v>
      </c>
      <c r="D301" s="33" t="s">
        <v>1797</v>
      </c>
      <c r="E301" s="123">
        <v>42</v>
      </c>
      <c r="F301" s="123">
        <v>61628</v>
      </c>
      <c r="G301" s="120"/>
    </row>
    <row r="302" spans="1:7" ht="24" x14ac:dyDescent="0.2">
      <c r="A302" s="116" t="s">
        <v>1799</v>
      </c>
      <c r="B302" s="117" t="s">
        <v>1800</v>
      </c>
      <c r="C302" s="117" t="s">
        <v>1801</v>
      </c>
      <c r="D302" s="118" t="s">
        <v>1802</v>
      </c>
      <c r="E302" s="119">
        <v>668</v>
      </c>
      <c r="F302" s="123">
        <v>62296</v>
      </c>
      <c r="G302" s="120"/>
    </row>
    <row r="303" spans="1:7" ht="24" x14ac:dyDescent="0.2">
      <c r="A303" s="35" t="s">
        <v>1903</v>
      </c>
      <c r="B303" s="32" t="s">
        <v>1894</v>
      </c>
      <c r="C303" s="32" t="s">
        <v>1895</v>
      </c>
      <c r="D303" s="33" t="s">
        <v>1896</v>
      </c>
      <c r="E303" s="34">
        <v>0</v>
      </c>
      <c r="F303" s="34">
        <v>0</v>
      </c>
      <c r="G303" s="42">
        <v>100</v>
      </c>
    </row>
    <row r="304" spans="1:7" ht="36" x14ac:dyDescent="0.2">
      <c r="A304" s="35" t="s">
        <v>1904</v>
      </c>
      <c r="B304" s="32" t="s">
        <v>1897</v>
      </c>
      <c r="C304" s="32" t="s">
        <v>1898</v>
      </c>
      <c r="D304" s="33" t="s">
        <v>1899</v>
      </c>
      <c r="E304" s="34">
        <v>0</v>
      </c>
      <c r="F304" s="34">
        <v>0</v>
      </c>
      <c r="G304" s="42">
        <v>0</v>
      </c>
    </row>
    <row r="305" spans="1:7" ht="24" x14ac:dyDescent="0.2">
      <c r="A305" s="35" t="s">
        <v>1905</v>
      </c>
      <c r="B305" s="32" t="s">
        <v>1900</v>
      </c>
      <c r="C305" s="32" t="s">
        <v>1901</v>
      </c>
      <c r="D305" s="33" t="s">
        <v>1902</v>
      </c>
      <c r="E305" s="34">
        <v>0</v>
      </c>
      <c r="F305" s="34">
        <v>0</v>
      </c>
      <c r="G305" s="42">
        <v>150</v>
      </c>
    </row>
    <row r="306" spans="1:7" ht="36.75" thickBot="1" x14ac:dyDescent="0.25">
      <c r="A306" s="40" t="s">
        <v>1825</v>
      </c>
      <c r="B306" s="38" t="s">
        <v>1826</v>
      </c>
      <c r="C306" s="38" t="s">
        <v>1827</v>
      </c>
      <c r="D306" s="39" t="s">
        <v>1828</v>
      </c>
      <c r="E306" s="164">
        <v>53</v>
      </c>
      <c r="F306" s="164">
        <v>240</v>
      </c>
      <c r="G306" s="165">
        <v>112</v>
      </c>
    </row>
    <row r="307" spans="1:7" ht="36" x14ac:dyDescent="0.2">
      <c r="A307" s="35" t="s">
        <v>1835</v>
      </c>
      <c r="B307" s="32" t="s">
        <v>1833</v>
      </c>
      <c r="C307" s="32" t="s">
        <v>1840</v>
      </c>
      <c r="D307" s="33" t="s">
        <v>1829</v>
      </c>
      <c r="E307" s="162">
        <v>103</v>
      </c>
      <c r="F307" s="162">
        <v>343</v>
      </c>
      <c r="G307" s="163">
        <v>150</v>
      </c>
    </row>
    <row r="308" spans="1:7" ht="60" x14ac:dyDescent="0.2">
      <c r="A308" s="35" t="s">
        <v>1912</v>
      </c>
      <c r="B308" s="32" t="s">
        <v>1906</v>
      </c>
      <c r="C308" s="32" t="s">
        <v>1907</v>
      </c>
      <c r="D308" s="33" t="s">
        <v>1908</v>
      </c>
      <c r="E308" s="34">
        <v>0</v>
      </c>
      <c r="F308" s="34">
        <v>130</v>
      </c>
      <c r="G308" s="42">
        <v>230</v>
      </c>
    </row>
    <row r="309" spans="1:7" ht="24" x14ac:dyDescent="0.2">
      <c r="A309" s="35" t="s">
        <v>1913</v>
      </c>
      <c r="B309" s="32" t="s">
        <v>1909</v>
      </c>
      <c r="C309" s="32" t="s">
        <v>1910</v>
      </c>
      <c r="D309" s="33" t="s">
        <v>1911</v>
      </c>
      <c r="E309" s="34">
        <v>0</v>
      </c>
      <c r="F309" s="34">
        <v>0</v>
      </c>
      <c r="G309" s="42">
        <v>0</v>
      </c>
    </row>
    <row r="310" spans="1:7" ht="36" x14ac:dyDescent="0.2">
      <c r="A310" s="35" t="s">
        <v>1836</v>
      </c>
      <c r="B310" s="32" t="s">
        <v>1834</v>
      </c>
      <c r="C310" s="32" t="s">
        <v>1838</v>
      </c>
      <c r="D310" s="33" t="s">
        <v>1830</v>
      </c>
      <c r="E310" s="162">
        <v>237</v>
      </c>
      <c r="F310" s="162">
        <v>580</v>
      </c>
      <c r="G310" s="163">
        <v>199</v>
      </c>
    </row>
    <row r="311" spans="1:7" ht="24" x14ac:dyDescent="0.2">
      <c r="A311" s="35" t="s">
        <v>1914</v>
      </c>
      <c r="B311" s="32" t="s">
        <v>1915</v>
      </c>
      <c r="C311" s="32" t="s">
        <v>1916</v>
      </c>
      <c r="D311" s="33" t="s">
        <v>1917</v>
      </c>
      <c r="E311" s="34">
        <v>0</v>
      </c>
      <c r="F311" s="34">
        <v>0</v>
      </c>
      <c r="G311" s="42">
        <v>0</v>
      </c>
    </row>
    <row r="312" spans="1:7" ht="24" x14ac:dyDescent="0.2">
      <c r="A312" s="44" t="s">
        <v>1860</v>
      </c>
      <c r="B312" s="45" t="s">
        <v>1837</v>
      </c>
      <c r="C312" s="45" t="s">
        <v>1839</v>
      </c>
      <c r="D312" s="46" t="s">
        <v>1831</v>
      </c>
      <c r="E312" s="151">
        <v>341</v>
      </c>
      <c r="F312" s="151" t="s">
        <v>1844</v>
      </c>
      <c r="G312" s="57" t="s">
        <v>1832</v>
      </c>
    </row>
    <row r="313" spans="1:7" ht="24" x14ac:dyDescent="0.2">
      <c r="A313" s="35" t="s">
        <v>1918</v>
      </c>
      <c r="B313" s="32" t="s">
        <v>1919</v>
      </c>
      <c r="C313" s="32" t="s">
        <v>1920</v>
      </c>
      <c r="D313" s="33" t="s">
        <v>1921</v>
      </c>
      <c r="E313" s="34">
        <v>0</v>
      </c>
      <c r="F313" s="34">
        <v>0</v>
      </c>
      <c r="G313" s="42">
        <v>0</v>
      </c>
    </row>
    <row r="314" spans="1:7" ht="48" x14ac:dyDescent="0.2">
      <c r="A314" s="153" t="s">
        <v>1853</v>
      </c>
      <c r="B314" s="154" t="s">
        <v>1854</v>
      </c>
      <c r="C314" s="32" t="s">
        <v>1855</v>
      </c>
      <c r="D314" s="155" t="s">
        <v>1856</v>
      </c>
      <c r="E314" s="156">
        <v>529</v>
      </c>
      <c r="F314" s="158">
        <v>63746</v>
      </c>
      <c r="G314" s="157"/>
    </row>
    <row r="315" spans="1:7" x14ac:dyDescent="0.2">
      <c r="A315" s="35" t="s">
        <v>1922</v>
      </c>
      <c r="B315" s="32" t="s">
        <v>1923</v>
      </c>
      <c r="C315" s="32" t="s">
        <v>1924</v>
      </c>
      <c r="D315" s="33" t="s">
        <v>1925</v>
      </c>
      <c r="E315" s="34">
        <v>0</v>
      </c>
      <c r="F315" s="34">
        <v>0</v>
      </c>
      <c r="G315" s="42">
        <v>250</v>
      </c>
    </row>
    <row r="316" spans="1:7" ht="36.75" thickBot="1" x14ac:dyDescent="0.25">
      <c r="A316" s="40" t="s">
        <v>1929</v>
      </c>
      <c r="B316" s="38" t="s">
        <v>1926</v>
      </c>
      <c r="C316" s="38" t="s">
        <v>1927</v>
      </c>
      <c r="D316" s="39" t="s">
        <v>1928</v>
      </c>
      <c r="E316" s="149">
        <v>0</v>
      </c>
      <c r="F316" s="149">
        <v>0</v>
      </c>
      <c r="G316" s="51">
        <v>290</v>
      </c>
    </row>
    <row r="317" spans="1:7" ht="72" x14ac:dyDescent="0.2">
      <c r="A317" s="35" t="s">
        <v>1942</v>
      </c>
      <c r="B317" s="32" t="s">
        <v>1930</v>
      </c>
      <c r="C317" s="32" t="s">
        <v>1931</v>
      </c>
      <c r="D317" s="33" t="s">
        <v>1932</v>
      </c>
      <c r="E317" s="34">
        <v>0</v>
      </c>
      <c r="F317" s="34">
        <v>0</v>
      </c>
      <c r="G317" s="42">
        <v>0</v>
      </c>
    </row>
    <row r="318" spans="1:7" ht="60" x14ac:dyDescent="0.2">
      <c r="A318" s="35" t="s">
        <v>1943</v>
      </c>
      <c r="B318" s="32" t="s">
        <v>1933</v>
      </c>
      <c r="C318" s="32" t="s">
        <v>1934</v>
      </c>
      <c r="D318" s="33" t="s">
        <v>1935</v>
      </c>
      <c r="E318" s="34">
        <v>0</v>
      </c>
      <c r="F318" s="34">
        <v>0</v>
      </c>
      <c r="G318" s="42">
        <v>470</v>
      </c>
    </row>
    <row r="319" spans="1:7" ht="24" x14ac:dyDescent="0.2">
      <c r="A319" s="35" t="s">
        <v>1944</v>
      </c>
      <c r="B319" s="32" t="s">
        <v>1936</v>
      </c>
      <c r="C319" s="32" t="s">
        <v>1937</v>
      </c>
      <c r="D319" s="33" t="s">
        <v>1938</v>
      </c>
      <c r="E319" s="34"/>
      <c r="F319" s="34"/>
      <c r="G319" s="42"/>
    </row>
    <row r="320" spans="1:7" ht="24" x14ac:dyDescent="0.2">
      <c r="A320" s="35" t="s">
        <v>1945</v>
      </c>
      <c r="B320" s="32" t="s">
        <v>1939</v>
      </c>
      <c r="C320" s="32" t="s">
        <v>1940</v>
      </c>
      <c r="D320" s="33" t="s">
        <v>1941</v>
      </c>
      <c r="E320" s="34"/>
      <c r="F320" s="34"/>
      <c r="G320" s="42"/>
    </row>
    <row r="321" spans="1:7" ht="168" x14ac:dyDescent="0.2">
      <c r="A321" s="31" t="s">
        <v>1955</v>
      </c>
      <c r="B321" s="32" t="s">
        <v>1861</v>
      </c>
      <c r="C321" s="32" t="s">
        <v>1953</v>
      </c>
      <c r="D321" s="33" t="s">
        <v>1862</v>
      </c>
      <c r="E321" s="34">
        <v>411</v>
      </c>
      <c r="F321" s="34"/>
      <c r="G321" s="42"/>
    </row>
    <row r="322" spans="1:7" ht="24" x14ac:dyDescent="0.2">
      <c r="A322" s="35">
        <v>273</v>
      </c>
      <c r="B322" s="41" t="s">
        <v>1946</v>
      </c>
      <c r="C322" s="41" t="s">
        <v>1947</v>
      </c>
      <c r="D322" s="22" t="s">
        <v>1950</v>
      </c>
      <c r="E322" s="103">
        <v>1456</v>
      </c>
      <c r="F322" s="103"/>
      <c r="G322" s="166"/>
    </row>
    <row r="323" spans="1:7" x14ac:dyDescent="0.2">
      <c r="A323" s="35" t="s">
        <v>1952</v>
      </c>
      <c r="B323" s="41" t="s">
        <v>1948</v>
      </c>
      <c r="C323" s="41" t="s">
        <v>1949</v>
      </c>
      <c r="D323" s="22" t="s">
        <v>1951</v>
      </c>
      <c r="E323" s="103">
        <v>60</v>
      </c>
      <c r="F323" s="103"/>
      <c r="G323" s="166"/>
    </row>
    <row r="324" spans="1:7" x14ac:dyDescent="0.2">
      <c r="A324" s="44">
        <v>298</v>
      </c>
      <c r="B324" s="32"/>
      <c r="C324" s="45" t="s">
        <v>1954</v>
      </c>
      <c r="D324" s="167"/>
      <c r="E324" s="105">
        <v>3629</v>
      </c>
      <c r="F324" s="105">
        <v>67387</v>
      </c>
      <c r="G324" s="168">
        <v>842</v>
      </c>
    </row>
    <row r="325" spans="1:7" x14ac:dyDescent="0.2">
      <c r="A325" s="31"/>
      <c r="B325" s="32"/>
      <c r="C325" s="32"/>
      <c r="D325" s="33"/>
      <c r="E325" s="103"/>
      <c r="F325" s="103"/>
      <c r="G325" s="166"/>
    </row>
    <row r="326" spans="1:7" x14ac:dyDescent="0.2">
      <c r="A326" s="21"/>
      <c r="B326" s="152" t="s">
        <v>743</v>
      </c>
      <c r="C326" s="25"/>
      <c r="D326" s="33"/>
      <c r="E326" s="34"/>
      <c r="F326" s="103"/>
      <c r="G326" s="42"/>
    </row>
    <row r="327" spans="1:7" x14ac:dyDescent="0.2">
      <c r="A327" s="21"/>
      <c r="B327" s="58" t="s">
        <v>744</v>
      </c>
      <c r="C327" s="59" t="s">
        <v>747</v>
      </c>
      <c r="D327" s="33"/>
      <c r="E327" s="34"/>
      <c r="F327" s="103"/>
      <c r="G327" s="42"/>
    </row>
    <row r="328" spans="1:7" x14ac:dyDescent="0.2">
      <c r="A328" s="21"/>
      <c r="B328" s="58" t="s">
        <v>745</v>
      </c>
      <c r="C328" s="59" t="s">
        <v>748</v>
      </c>
      <c r="D328" s="33"/>
      <c r="E328" s="34"/>
      <c r="F328" s="103"/>
      <c r="G328" s="42"/>
    </row>
    <row r="329" spans="1:7" x14ac:dyDescent="0.2">
      <c r="A329" s="21"/>
      <c r="B329" s="58" t="s">
        <v>746</v>
      </c>
      <c r="C329" s="59" t="s">
        <v>749</v>
      </c>
      <c r="D329" s="33"/>
      <c r="E329" s="34"/>
      <c r="F329" s="103"/>
      <c r="G329" s="42"/>
    </row>
    <row r="330" spans="1:7" x14ac:dyDescent="0.2">
      <c r="A330" s="21"/>
      <c r="B330" s="58" t="s">
        <v>1420</v>
      </c>
      <c r="C330" s="59" t="s">
        <v>1421</v>
      </c>
      <c r="D330" s="33"/>
      <c r="E330" s="34"/>
      <c r="F330" s="103"/>
      <c r="G330" s="42"/>
    </row>
    <row r="331" spans="1:7" x14ac:dyDescent="0.2">
      <c r="A331" s="31"/>
      <c r="B331" s="58" t="s">
        <v>1803</v>
      </c>
      <c r="C331" s="59" t="s">
        <v>208</v>
      </c>
      <c r="D331" s="33"/>
      <c r="E331" s="34"/>
      <c r="F331" s="103"/>
      <c r="G331" s="42"/>
    </row>
    <row r="332" spans="1:7" x14ac:dyDescent="0.2">
      <c r="A332" s="31"/>
      <c r="B332" s="152" t="s">
        <v>1863</v>
      </c>
      <c r="C332" s="182" t="s">
        <v>2057</v>
      </c>
      <c r="D332" s="33"/>
      <c r="E332" s="34"/>
      <c r="F332" s="103"/>
      <c r="G332" s="42"/>
    </row>
    <row r="333" spans="1:7" x14ac:dyDescent="0.2">
      <c r="A333" s="31"/>
      <c r="B333" s="32"/>
      <c r="C333" s="32"/>
      <c r="D333" s="33"/>
      <c r="E333" s="34"/>
      <c r="F333" s="103"/>
      <c r="G333" s="42"/>
    </row>
    <row r="334" spans="1:7" x14ac:dyDescent="0.2">
      <c r="A334" s="31"/>
      <c r="B334" s="32"/>
      <c r="C334" s="32"/>
      <c r="D334" s="33"/>
      <c r="E334" s="34"/>
      <c r="F334" s="103"/>
      <c r="G334" s="42"/>
    </row>
    <row r="335" spans="1:7" x14ac:dyDescent="0.2">
      <c r="A335" s="31"/>
      <c r="B335" s="32"/>
      <c r="C335" s="32"/>
      <c r="D335" s="33"/>
      <c r="E335" s="34"/>
      <c r="F335" s="103"/>
      <c r="G335" s="42"/>
    </row>
    <row r="336" spans="1:7" x14ac:dyDescent="0.2">
      <c r="A336" s="31"/>
      <c r="B336" s="32"/>
      <c r="C336" s="32"/>
      <c r="D336" s="33"/>
      <c r="E336" s="34"/>
      <c r="F336" s="103"/>
      <c r="G336" s="42"/>
    </row>
    <row r="337" spans="1:7" x14ac:dyDescent="0.2">
      <c r="A337" s="31"/>
      <c r="B337" s="32"/>
      <c r="C337" s="32"/>
      <c r="D337" s="33"/>
      <c r="E337" s="34"/>
      <c r="F337" s="103"/>
      <c r="G337" s="42"/>
    </row>
    <row r="338" spans="1:7" x14ac:dyDescent="0.2">
      <c r="A338" s="31"/>
      <c r="B338" s="32"/>
      <c r="C338" s="32"/>
      <c r="D338" s="33"/>
      <c r="E338" s="34"/>
      <c r="F338" s="103"/>
      <c r="G338" s="42"/>
    </row>
    <row r="339" spans="1:7" x14ac:dyDescent="0.2">
      <c r="A339" s="31"/>
      <c r="B339" s="32"/>
      <c r="C339" s="32"/>
      <c r="D339" s="33"/>
      <c r="E339" s="34"/>
      <c r="F339" s="103"/>
      <c r="G339" s="42"/>
    </row>
    <row r="340" spans="1:7" x14ac:dyDescent="0.2">
      <c r="A340" s="31"/>
      <c r="B340" s="32"/>
      <c r="C340" s="32"/>
      <c r="D340" s="33"/>
      <c r="E340" s="34"/>
      <c r="F340" s="103"/>
      <c r="G340" s="42"/>
    </row>
    <row r="341" spans="1:7" x14ac:dyDescent="0.2">
      <c r="A341" s="31"/>
      <c r="B341" s="32"/>
      <c r="C341" s="32"/>
      <c r="D341" s="33"/>
      <c r="E341" s="34"/>
      <c r="F341" s="103"/>
      <c r="G341" s="42"/>
    </row>
    <row r="342" spans="1:7" x14ac:dyDescent="0.2">
      <c r="A342" s="31"/>
      <c r="B342" s="32"/>
      <c r="C342" s="32"/>
      <c r="D342" s="33"/>
      <c r="E342" s="34"/>
      <c r="F342" s="103"/>
      <c r="G342" s="42"/>
    </row>
    <row r="343" spans="1:7" x14ac:dyDescent="0.2">
      <c r="A343" s="31"/>
      <c r="B343" s="32"/>
      <c r="C343" s="32"/>
      <c r="D343" s="33"/>
      <c r="E343" s="34"/>
      <c r="F343" s="34"/>
      <c r="G343" s="42"/>
    </row>
    <row r="344" spans="1:7" x14ac:dyDescent="0.2">
      <c r="A344" s="31"/>
      <c r="B344" s="32"/>
      <c r="C344" s="32"/>
      <c r="D344" s="33"/>
      <c r="E344" s="34"/>
      <c r="F344" s="34"/>
      <c r="G344" s="42"/>
    </row>
    <row r="345" spans="1:7" x14ac:dyDescent="0.2">
      <c r="A345" s="31"/>
      <c r="B345" s="32"/>
      <c r="C345" s="32"/>
      <c r="D345" s="33"/>
      <c r="E345" s="34"/>
      <c r="F345" s="34"/>
      <c r="G345" s="42"/>
    </row>
    <row r="346" spans="1:7" x14ac:dyDescent="0.2">
      <c r="A346" s="31"/>
      <c r="B346" s="32"/>
      <c r="C346" s="32"/>
      <c r="D346" s="33"/>
      <c r="E346" s="34"/>
      <c r="F346" s="34"/>
      <c r="G346" s="42"/>
    </row>
    <row r="347" spans="1:7" x14ac:dyDescent="0.2">
      <c r="A347" s="31"/>
      <c r="B347" s="32"/>
      <c r="C347" s="32"/>
      <c r="D347" s="33"/>
      <c r="E347" s="34"/>
      <c r="F347" s="34"/>
      <c r="G347" s="42"/>
    </row>
    <row r="348" spans="1:7" x14ac:dyDescent="0.2">
      <c r="A348" s="31"/>
      <c r="B348" s="32"/>
      <c r="C348" s="32"/>
      <c r="D348" s="33"/>
      <c r="E348" s="34"/>
      <c r="F348" s="34"/>
      <c r="G348" s="42"/>
    </row>
    <row r="349" spans="1:7" x14ac:dyDescent="0.2">
      <c r="A349" s="31"/>
      <c r="B349" s="32"/>
      <c r="C349" s="32"/>
      <c r="D349" s="33"/>
      <c r="E349" s="34"/>
      <c r="F349" s="34"/>
      <c r="G349" s="42"/>
    </row>
    <row r="350" spans="1:7" x14ac:dyDescent="0.2">
      <c r="A350" s="31"/>
      <c r="B350" s="32"/>
      <c r="C350" s="32"/>
      <c r="D350" s="33"/>
      <c r="E350" s="34"/>
      <c r="F350" s="34"/>
      <c r="G350" s="42"/>
    </row>
    <row r="351" spans="1:7" x14ac:dyDescent="0.2">
      <c r="A351" s="31"/>
      <c r="B351" s="32"/>
      <c r="C351" s="32"/>
      <c r="D351" s="33"/>
      <c r="E351" s="34"/>
      <c r="F351" s="34"/>
      <c r="G351" s="42"/>
    </row>
    <row r="352" spans="1:7" x14ac:dyDescent="0.2">
      <c r="A352" s="31"/>
      <c r="B352" s="32"/>
      <c r="C352" s="32"/>
      <c r="D352" s="33"/>
      <c r="E352" s="34"/>
      <c r="F352" s="34"/>
      <c r="G352" s="42"/>
    </row>
    <row r="353" spans="1:7" x14ac:dyDescent="0.2">
      <c r="A353" s="31"/>
      <c r="B353" s="32"/>
      <c r="C353" s="32"/>
      <c r="D353" s="33"/>
      <c r="E353" s="34"/>
      <c r="F353" s="34"/>
      <c r="G353" s="42"/>
    </row>
    <row r="354" spans="1:7" x14ac:dyDescent="0.2">
      <c r="A354" s="31"/>
      <c r="B354" s="32"/>
      <c r="C354" s="32"/>
      <c r="D354" s="33"/>
      <c r="E354" s="34"/>
      <c r="F354" s="34"/>
      <c r="G354" s="42"/>
    </row>
    <row r="355" spans="1:7" x14ac:dyDescent="0.2">
      <c r="A355" s="31"/>
      <c r="B355" s="32"/>
      <c r="C355" s="32"/>
      <c r="D355" s="33"/>
      <c r="E355" s="34"/>
      <c r="F355" s="34"/>
      <c r="G355" s="42"/>
    </row>
    <row r="356" spans="1:7" x14ac:dyDescent="0.2">
      <c r="A356" s="31"/>
      <c r="B356" s="32"/>
      <c r="C356" s="32"/>
      <c r="D356" s="33"/>
      <c r="E356" s="34"/>
      <c r="F356" s="34"/>
      <c r="G356" s="42"/>
    </row>
    <row r="357" spans="1:7" x14ac:dyDescent="0.2">
      <c r="A357" s="31"/>
      <c r="B357" s="32"/>
      <c r="C357" s="32"/>
      <c r="D357" s="33"/>
      <c r="E357" s="34"/>
      <c r="F357" s="34"/>
      <c r="G357" s="42"/>
    </row>
    <row r="358" spans="1:7" x14ac:dyDescent="0.2">
      <c r="A358" s="31"/>
      <c r="B358" s="32"/>
      <c r="C358" s="32"/>
      <c r="D358" s="33"/>
      <c r="E358" s="34"/>
      <c r="F358" s="34"/>
      <c r="G358" s="42"/>
    </row>
    <row r="359" spans="1:7" x14ac:dyDescent="0.2">
      <c r="A359" s="31"/>
      <c r="B359" s="32"/>
      <c r="C359" s="32"/>
      <c r="D359" s="33"/>
      <c r="E359" s="34"/>
      <c r="F359" s="34"/>
      <c r="G359" s="42"/>
    </row>
    <row r="360" spans="1:7" x14ac:dyDescent="0.2">
      <c r="A360" s="31"/>
      <c r="B360" s="32"/>
      <c r="C360" s="32"/>
      <c r="D360" s="33"/>
      <c r="E360" s="34"/>
      <c r="F360" s="34"/>
      <c r="G360" s="42"/>
    </row>
    <row r="361" spans="1:7" x14ac:dyDescent="0.2">
      <c r="A361" s="21"/>
      <c r="B361" s="24"/>
      <c r="C361" s="25"/>
      <c r="D361" s="25"/>
      <c r="E361" s="26"/>
      <c r="F361" s="27"/>
      <c r="G361" s="22"/>
    </row>
    <row r="362" spans="1:7" x14ac:dyDescent="0.2">
      <c r="D362" s="25"/>
      <c r="E362" s="26"/>
      <c r="F362" s="27"/>
      <c r="G362" s="22"/>
    </row>
    <row r="363" spans="1:7" x14ac:dyDescent="0.2">
      <c r="D363" s="25"/>
      <c r="E363" s="26"/>
      <c r="F363" s="27"/>
      <c r="G363" s="22"/>
    </row>
    <row r="364" spans="1:7" x14ac:dyDescent="0.2">
      <c r="D364" s="25"/>
      <c r="E364" s="26"/>
      <c r="F364" s="27"/>
      <c r="G364" s="22"/>
    </row>
    <row r="365" spans="1:7" x14ac:dyDescent="0.2">
      <c r="D365" s="25"/>
      <c r="E365" s="26"/>
      <c r="F365" s="27"/>
      <c r="G365" s="22"/>
    </row>
    <row r="366" spans="1:7" x14ac:dyDescent="0.2">
      <c r="D366" s="25"/>
      <c r="E366" s="26"/>
      <c r="F366" s="27"/>
      <c r="G366" s="22"/>
    </row>
    <row r="367" spans="1:7" x14ac:dyDescent="0.2">
      <c r="A367" s="21"/>
      <c r="B367" s="24"/>
      <c r="C367" s="25"/>
      <c r="D367" s="25"/>
      <c r="E367" s="26"/>
      <c r="F367" s="27"/>
      <c r="G367" s="22"/>
    </row>
    <row r="368" spans="1:7" x14ac:dyDescent="0.2">
      <c r="A368" s="21"/>
      <c r="B368" s="24"/>
      <c r="C368" s="25"/>
      <c r="D368" s="25"/>
      <c r="E368" s="26"/>
      <c r="F368" s="27"/>
      <c r="G368" s="22"/>
    </row>
    <row r="369" spans="1:7" x14ac:dyDescent="0.2">
      <c r="A369" s="21"/>
      <c r="B369" s="24"/>
      <c r="C369" s="25"/>
      <c r="D369" s="25"/>
      <c r="E369" s="26"/>
      <c r="F369" s="27"/>
      <c r="G369" s="22"/>
    </row>
  </sheetData>
  <mergeCells count="1">
    <mergeCell ref="B1:F2"/>
  </mergeCells>
  <pageMargins left="0.31496062992125984" right="0.31496062992125984" top="0.55118110236220474" bottom="0.55118110236220474" header="0.19685039370078741" footer="0.31496062992125984"/>
  <pageSetup paperSize="9" orientation="landscape" r:id="rId1"/>
  <headerFooter>
    <oddHeader>&amp;C&amp;"-,Bold"Kronologija istraživanja Jamskog sustava Crnopac, Crnopac, južni Velebit</oddHeader>
    <oddFooter>&amp;C&amp;"-,Bold"&amp;9&amp;KC00000SO HPK Sveti Mihovil 
web: www.sv-mihovil.hr  e-mail: so.sveti.mihovil.sibenik@gmail.com
Pripremili: Aida i Teo Barišić&amp;R&amp;"-,Bold"&amp;9&amp;P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zoomScaleNormal="100" workbookViewId="0">
      <selection activeCell="E3" sqref="E3"/>
    </sheetView>
  </sheetViews>
  <sheetFormatPr defaultColWidth="9.140625" defaultRowHeight="15" x14ac:dyDescent="0.25"/>
  <cols>
    <col min="1" max="1" width="28.42578125" style="14" bestFit="1" customWidth="1"/>
    <col min="2" max="2" width="16.7109375" style="14" bestFit="1" customWidth="1"/>
    <col min="3" max="3" width="18" style="14" bestFit="1" customWidth="1"/>
    <col min="4" max="4" width="19.7109375" style="14" bestFit="1" customWidth="1"/>
    <col min="5" max="5" width="9.28515625" style="14" bestFit="1" customWidth="1"/>
    <col min="6" max="16384" width="9.140625" style="14"/>
  </cols>
  <sheetData>
    <row r="1" spans="1:5" s="2" customFormat="1" ht="30.75" customHeight="1" x14ac:dyDescent="0.25">
      <c r="A1" s="181" t="s">
        <v>1956</v>
      </c>
      <c r="B1" s="181"/>
      <c r="C1" s="181"/>
      <c r="D1" s="181"/>
    </row>
    <row r="2" spans="1:5" s="2" customFormat="1" x14ac:dyDescent="0.25">
      <c r="A2" s="4" t="s">
        <v>706</v>
      </c>
      <c r="B2" s="1" t="s">
        <v>707</v>
      </c>
      <c r="C2" s="1" t="s">
        <v>708</v>
      </c>
      <c r="D2" s="3"/>
    </row>
    <row r="3" spans="1:5" s="2" customFormat="1" x14ac:dyDescent="0.25">
      <c r="A3" s="16" t="s">
        <v>709</v>
      </c>
      <c r="B3" s="15">
        <v>298</v>
      </c>
      <c r="C3" s="1"/>
      <c r="D3" s="3"/>
    </row>
    <row r="4" spans="1:5" s="2" customFormat="1" x14ac:dyDescent="0.25">
      <c r="A4" s="12" t="s">
        <v>710</v>
      </c>
      <c r="B4" s="1">
        <f>B5+B6</f>
        <v>405</v>
      </c>
      <c r="C4" s="5">
        <v>100</v>
      </c>
      <c r="D4" s="3"/>
    </row>
    <row r="5" spans="1:5" s="2" customFormat="1" x14ac:dyDescent="0.25">
      <c r="A5" s="13" t="s">
        <v>711</v>
      </c>
      <c r="B5" s="1">
        <v>130</v>
      </c>
      <c r="C5" s="5">
        <f>SUM(B5/B4)*100</f>
        <v>32.098765432098766</v>
      </c>
      <c r="D5" s="3"/>
    </row>
    <row r="6" spans="1:5" s="2" customFormat="1" x14ac:dyDescent="0.25">
      <c r="A6" s="13" t="s">
        <v>712</v>
      </c>
      <c r="B6" s="1">
        <v>275</v>
      </c>
      <c r="C6" s="5">
        <f>SUM(B6/B4)*100</f>
        <v>67.901234567901241</v>
      </c>
      <c r="D6" s="3"/>
    </row>
    <row r="7" spans="1:5" s="2" customFormat="1" x14ac:dyDescent="0.25">
      <c r="A7" s="12" t="s">
        <v>713</v>
      </c>
      <c r="B7" s="1">
        <v>43</v>
      </c>
      <c r="C7" s="5"/>
      <c r="D7" s="3"/>
    </row>
    <row r="8" spans="1:5" s="2" customFormat="1" x14ac:dyDescent="0.25">
      <c r="A8" s="13" t="s">
        <v>714</v>
      </c>
      <c r="B8" s="1">
        <v>15</v>
      </c>
      <c r="C8" s="5">
        <f>B8/B7*100</f>
        <v>34.883720930232556</v>
      </c>
      <c r="D8" s="3"/>
    </row>
    <row r="9" spans="1:5" s="2" customFormat="1" x14ac:dyDescent="0.25">
      <c r="A9" s="13"/>
      <c r="B9" s="1"/>
      <c r="C9" s="5"/>
      <c r="D9" s="3"/>
    </row>
    <row r="10" spans="1:5" s="2" customFormat="1" x14ac:dyDescent="0.25">
      <c r="A10" s="181" t="s">
        <v>1957</v>
      </c>
      <c r="B10" s="181"/>
      <c r="C10" s="181"/>
      <c r="D10" s="181"/>
    </row>
    <row r="11" spans="1:5" s="2" customFormat="1" x14ac:dyDescent="0.25">
      <c r="A11" s="4" t="s">
        <v>715</v>
      </c>
      <c r="B11" s="4" t="s">
        <v>1986</v>
      </c>
      <c r="C11" s="1" t="s">
        <v>1987</v>
      </c>
      <c r="D11" s="1" t="s">
        <v>716</v>
      </c>
      <c r="E11" s="1" t="s">
        <v>717</v>
      </c>
    </row>
    <row r="12" spans="1:5" s="2" customFormat="1" x14ac:dyDescent="0.25">
      <c r="A12" s="6" t="s">
        <v>718</v>
      </c>
      <c r="B12" s="6" t="s">
        <v>1988</v>
      </c>
      <c r="C12" s="173" t="s">
        <v>1989</v>
      </c>
      <c r="D12" s="7">
        <v>119</v>
      </c>
      <c r="E12" s="8">
        <f t="shared" ref="E12:E49" si="0">SUM(D12/298)*100</f>
        <v>39.932885906040269</v>
      </c>
    </row>
    <row r="13" spans="1:5" s="2" customFormat="1" x14ac:dyDescent="0.25">
      <c r="A13" s="6" t="s">
        <v>718</v>
      </c>
      <c r="B13" s="6" t="s">
        <v>1990</v>
      </c>
      <c r="C13" s="173" t="s">
        <v>1989</v>
      </c>
      <c r="D13" s="7">
        <v>101</v>
      </c>
      <c r="E13" s="8">
        <f t="shared" si="0"/>
        <v>33.892617449664428</v>
      </c>
    </row>
    <row r="14" spans="1:5" s="2" customFormat="1" x14ac:dyDescent="0.25">
      <c r="A14" s="6" t="s">
        <v>719</v>
      </c>
      <c r="B14" s="6" t="s">
        <v>1991</v>
      </c>
      <c r="C14" s="173" t="s">
        <v>1992</v>
      </c>
      <c r="D14" s="7">
        <v>46</v>
      </c>
      <c r="E14" s="8">
        <f t="shared" si="0"/>
        <v>15.436241610738255</v>
      </c>
    </row>
    <row r="15" spans="1:5" s="2" customFormat="1" x14ac:dyDescent="0.25">
      <c r="A15" s="6" t="s">
        <v>718</v>
      </c>
      <c r="B15" s="6" t="s">
        <v>1993</v>
      </c>
      <c r="C15" s="173" t="s">
        <v>1994</v>
      </c>
      <c r="D15" s="7">
        <v>37</v>
      </c>
      <c r="E15" s="8">
        <f t="shared" si="0"/>
        <v>12.416107382550337</v>
      </c>
    </row>
    <row r="16" spans="1:5" s="2" customFormat="1" x14ac:dyDescent="0.25">
      <c r="A16" s="6" t="s">
        <v>720</v>
      </c>
      <c r="B16" s="6" t="s">
        <v>1995</v>
      </c>
      <c r="C16" s="173" t="s">
        <v>1996</v>
      </c>
      <c r="D16" s="7">
        <v>35</v>
      </c>
      <c r="E16" s="8">
        <f t="shared" si="0"/>
        <v>11.74496644295302</v>
      </c>
    </row>
    <row r="17" spans="1:5" s="2" customFormat="1" x14ac:dyDescent="0.25">
      <c r="A17" s="6" t="s">
        <v>1627</v>
      </c>
      <c r="B17" s="6" t="s">
        <v>1997</v>
      </c>
      <c r="C17" s="173" t="s">
        <v>1998</v>
      </c>
      <c r="D17" s="7">
        <v>33</v>
      </c>
      <c r="E17" s="8">
        <f t="shared" si="0"/>
        <v>11.073825503355705</v>
      </c>
    </row>
    <row r="18" spans="1:5" s="2" customFormat="1" x14ac:dyDescent="0.25">
      <c r="A18" s="65" t="s">
        <v>740</v>
      </c>
      <c r="B18" s="9" t="s">
        <v>1999</v>
      </c>
      <c r="C18" s="174" t="s">
        <v>2000</v>
      </c>
      <c r="D18" s="10">
        <v>24</v>
      </c>
      <c r="E18" s="8">
        <f t="shared" si="0"/>
        <v>8.0536912751677843</v>
      </c>
    </row>
    <row r="19" spans="1:5" s="2" customFormat="1" x14ac:dyDescent="0.25">
      <c r="A19" s="6" t="s">
        <v>1627</v>
      </c>
      <c r="B19" s="6" t="s">
        <v>2001</v>
      </c>
      <c r="C19" s="173" t="s">
        <v>2002</v>
      </c>
      <c r="D19" s="7">
        <v>20</v>
      </c>
      <c r="E19" s="8">
        <f t="shared" si="0"/>
        <v>6.7114093959731544</v>
      </c>
    </row>
    <row r="20" spans="1:5" s="2" customFormat="1" x14ac:dyDescent="0.25">
      <c r="A20" s="6" t="s">
        <v>719</v>
      </c>
      <c r="B20" s="6" t="s">
        <v>2003</v>
      </c>
      <c r="C20" s="173" t="s">
        <v>2004</v>
      </c>
      <c r="D20" s="7">
        <v>20</v>
      </c>
      <c r="E20" s="8">
        <f t="shared" si="0"/>
        <v>6.7114093959731544</v>
      </c>
    </row>
    <row r="21" spans="1:5" s="2" customFormat="1" x14ac:dyDescent="0.25">
      <c r="A21" s="6" t="s">
        <v>719</v>
      </c>
      <c r="B21" s="6" t="s">
        <v>2005</v>
      </c>
      <c r="C21" s="173" t="s">
        <v>2006</v>
      </c>
      <c r="D21" s="66">
        <v>19</v>
      </c>
      <c r="E21" s="8">
        <f t="shared" si="0"/>
        <v>6.375838926174497</v>
      </c>
    </row>
    <row r="22" spans="1:5" s="2" customFormat="1" x14ac:dyDescent="0.25">
      <c r="A22" s="6" t="s">
        <v>719</v>
      </c>
      <c r="B22" s="6" t="s">
        <v>2007</v>
      </c>
      <c r="C22" s="175" t="s">
        <v>2055</v>
      </c>
      <c r="D22" s="20">
        <v>19</v>
      </c>
      <c r="E22" s="8">
        <f t="shared" si="0"/>
        <v>6.375838926174497</v>
      </c>
    </row>
    <row r="23" spans="1:5" s="2" customFormat="1" x14ac:dyDescent="0.25">
      <c r="A23" s="6" t="s">
        <v>719</v>
      </c>
      <c r="B23" s="6" t="s">
        <v>2008</v>
      </c>
      <c r="C23" s="176" t="s">
        <v>2009</v>
      </c>
      <c r="D23" s="91">
        <v>19</v>
      </c>
      <c r="E23" s="92">
        <f t="shared" si="0"/>
        <v>6.375838926174497</v>
      </c>
    </row>
    <row r="24" spans="1:5" s="2" customFormat="1" x14ac:dyDescent="0.25">
      <c r="A24" s="6" t="s">
        <v>718</v>
      </c>
      <c r="B24" s="6" t="s">
        <v>2010</v>
      </c>
      <c r="C24" s="173" t="s">
        <v>2011</v>
      </c>
      <c r="D24" s="7">
        <v>19</v>
      </c>
      <c r="E24" s="8">
        <f t="shared" si="0"/>
        <v>6.375838926174497</v>
      </c>
    </row>
    <row r="25" spans="1:5" s="2" customFormat="1" x14ac:dyDescent="0.25">
      <c r="A25" s="6" t="s">
        <v>718</v>
      </c>
      <c r="B25" s="6" t="s">
        <v>1991</v>
      </c>
      <c r="C25" s="173" t="s">
        <v>2056</v>
      </c>
      <c r="D25" s="7">
        <v>18</v>
      </c>
      <c r="E25" s="8">
        <f t="shared" si="0"/>
        <v>6.0402684563758395</v>
      </c>
    </row>
    <row r="26" spans="1:5" s="2" customFormat="1" x14ac:dyDescent="0.25">
      <c r="A26" s="6" t="s">
        <v>720</v>
      </c>
      <c r="B26" s="65" t="s">
        <v>2012</v>
      </c>
      <c r="C26" s="177" t="s">
        <v>2013</v>
      </c>
      <c r="D26" s="66">
        <v>18</v>
      </c>
      <c r="E26" s="8">
        <f t="shared" si="0"/>
        <v>6.0402684563758395</v>
      </c>
    </row>
    <row r="27" spans="1:5" s="2" customFormat="1" x14ac:dyDescent="0.25">
      <c r="A27" s="65" t="s">
        <v>740</v>
      </c>
      <c r="B27" s="6" t="s">
        <v>2014</v>
      </c>
      <c r="C27" s="173" t="s">
        <v>2015</v>
      </c>
      <c r="D27" s="7">
        <v>17</v>
      </c>
      <c r="E27" s="8">
        <f t="shared" si="0"/>
        <v>5.7046979865771812</v>
      </c>
    </row>
    <row r="28" spans="1:5" s="2" customFormat="1" x14ac:dyDescent="0.25">
      <c r="A28" s="6" t="s">
        <v>719</v>
      </c>
      <c r="B28" s="65" t="s">
        <v>2016</v>
      </c>
      <c r="C28" s="177" t="s">
        <v>1992</v>
      </c>
      <c r="D28" s="66">
        <v>16</v>
      </c>
      <c r="E28" s="8">
        <f t="shared" si="0"/>
        <v>5.3691275167785237</v>
      </c>
    </row>
    <row r="29" spans="1:5" s="2" customFormat="1" x14ac:dyDescent="0.25">
      <c r="A29" s="65" t="s">
        <v>740</v>
      </c>
      <c r="B29" s="6" t="s">
        <v>2017</v>
      </c>
      <c r="C29" s="173" t="s">
        <v>2018</v>
      </c>
      <c r="D29" s="7">
        <v>15</v>
      </c>
      <c r="E29" s="8">
        <f t="shared" si="0"/>
        <v>5.0335570469798654</v>
      </c>
    </row>
    <row r="30" spans="1:5" s="2" customFormat="1" x14ac:dyDescent="0.25">
      <c r="A30" s="65" t="s">
        <v>740</v>
      </c>
      <c r="B30" s="6" t="s">
        <v>2019</v>
      </c>
      <c r="C30" s="173" t="s">
        <v>2000</v>
      </c>
      <c r="D30" s="7">
        <v>15</v>
      </c>
      <c r="E30" s="8">
        <f t="shared" si="0"/>
        <v>5.0335570469798654</v>
      </c>
    </row>
    <row r="31" spans="1:5" s="2" customFormat="1" x14ac:dyDescent="0.25">
      <c r="A31" s="6" t="s">
        <v>719</v>
      </c>
      <c r="B31" s="65" t="s">
        <v>2020</v>
      </c>
      <c r="C31" s="173" t="s">
        <v>2021</v>
      </c>
      <c r="D31" s="7">
        <v>15</v>
      </c>
      <c r="E31" s="8">
        <f t="shared" si="0"/>
        <v>5.0335570469798654</v>
      </c>
    </row>
    <row r="32" spans="1:5" s="2" customFormat="1" x14ac:dyDescent="0.25">
      <c r="A32" s="65" t="s">
        <v>740</v>
      </c>
      <c r="B32" s="6" t="s">
        <v>2022</v>
      </c>
      <c r="C32" s="178" t="s">
        <v>2023</v>
      </c>
      <c r="D32" s="18">
        <v>14</v>
      </c>
      <c r="E32" s="8">
        <f t="shared" si="0"/>
        <v>4.6979865771812079</v>
      </c>
    </row>
    <row r="33" spans="1:5" s="2" customFormat="1" x14ac:dyDescent="0.25">
      <c r="A33" s="6" t="s">
        <v>719</v>
      </c>
      <c r="B33" s="6" t="s">
        <v>2024</v>
      </c>
      <c r="C33" s="173" t="s">
        <v>2025</v>
      </c>
      <c r="D33" s="10">
        <v>14</v>
      </c>
      <c r="E33" s="8">
        <f t="shared" si="0"/>
        <v>4.6979865771812079</v>
      </c>
    </row>
    <row r="34" spans="1:5" s="2" customFormat="1" x14ac:dyDescent="0.25">
      <c r="A34" s="6" t="s">
        <v>721</v>
      </c>
      <c r="B34" s="6" t="s">
        <v>2026</v>
      </c>
      <c r="C34" s="173" t="s">
        <v>2027</v>
      </c>
      <c r="D34" s="7">
        <v>14</v>
      </c>
      <c r="E34" s="8">
        <f t="shared" si="0"/>
        <v>4.6979865771812079</v>
      </c>
    </row>
    <row r="35" spans="1:5" s="2" customFormat="1" x14ac:dyDescent="0.25">
      <c r="A35" s="6" t="s">
        <v>719</v>
      </c>
      <c r="B35" s="6" t="s">
        <v>2028</v>
      </c>
      <c r="C35" s="173" t="s">
        <v>2029</v>
      </c>
      <c r="D35" s="7">
        <v>13</v>
      </c>
      <c r="E35" s="8">
        <f t="shared" si="0"/>
        <v>4.3624161073825505</v>
      </c>
    </row>
    <row r="36" spans="1:5" s="2" customFormat="1" x14ac:dyDescent="0.25">
      <c r="A36" s="6" t="s">
        <v>718</v>
      </c>
      <c r="B36" s="65" t="s">
        <v>2030</v>
      </c>
      <c r="C36" s="173" t="s">
        <v>2031</v>
      </c>
      <c r="D36" s="7">
        <v>13</v>
      </c>
      <c r="E36" s="8">
        <f t="shared" si="0"/>
        <v>4.3624161073825505</v>
      </c>
    </row>
    <row r="37" spans="1:5" s="2" customFormat="1" x14ac:dyDescent="0.25">
      <c r="A37" s="6" t="s">
        <v>1719</v>
      </c>
      <c r="B37" s="65" t="s">
        <v>1965</v>
      </c>
      <c r="C37" s="173" t="s">
        <v>1966</v>
      </c>
      <c r="D37" s="7">
        <v>12</v>
      </c>
      <c r="E37" s="8">
        <f t="shared" si="0"/>
        <v>4.0268456375838921</v>
      </c>
    </row>
    <row r="38" spans="1:5" s="2" customFormat="1" x14ac:dyDescent="0.25">
      <c r="A38" s="6" t="s">
        <v>1719</v>
      </c>
      <c r="B38" s="6" t="s">
        <v>2032</v>
      </c>
      <c r="C38" s="173" t="s">
        <v>2033</v>
      </c>
      <c r="D38" s="7">
        <v>12</v>
      </c>
      <c r="E38" s="8">
        <f t="shared" si="0"/>
        <v>4.0268456375838921</v>
      </c>
    </row>
    <row r="39" spans="1:5" s="2" customFormat="1" x14ac:dyDescent="0.25">
      <c r="A39" s="65" t="s">
        <v>740</v>
      </c>
      <c r="B39" s="6" t="s">
        <v>1999</v>
      </c>
      <c r="C39" s="173" t="s">
        <v>2034</v>
      </c>
      <c r="D39" s="7">
        <v>12</v>
      </c>
      <c r="E39" s="8">
        <f t="shared" si="0"/>
        <v>4.0268456375838921</v>
      </c>
    </row>
    <row r="40" spans="1:5" s="2" customFormat="1" x14ac:dyDescent="0.25">
      <c r="A40" s="6" t="s">
        <v>719</v>
      </c>
      <c r="B40" s="17" t="s">
        <v>2035</v>
      </c>
      <c r="C40" s="178" t="s">
        <v>2036</v>
      </c>
      <c r="D40" s="18">
        <v>12</v>
      </c>
      <c r="E40" s="8">
        <f t="shared" si="0"/>
        <v>4.0268456375838921</v>
      </c>
    </row>
    <row r="41" spans="1:5" s="2" customFormat="1" x14ac:dyDescent="0.25">
      <c r="A41" s="6" t="s">
        <v>721</v>
      </c>
      <c r="B41" s="6" t="s">
        <v>2037</v>
      </c>
      <c r="C41" s="178" t="s">
        <v>2038</v>
      </c>
      <c r="D41" s="18">
        <v>11</v>
      </c>
      <c r="E41" s="8">
        <f t="shared" si="0"/>
        <v>3.6912751677852351</v>
      </c>
    </row>
    <row r="42" spans="1:5" s="2" customFormat="1" x14ac:dyDescent="0.25">
      <c r="A42" s="6" t="s">
        <v>1719</v>
      </c>
      <c r="B42" s="6" t="s">
        <v>2039</v>
      </c>
      <c r="C42" s="173" t="s">
        <v>2040</v>
      </c>
      <c r="D42" s="7">
        <v>11</v>
      </c>
      <c r="E42" s="8">
        <f t="shared" si="0"/>
        <v>3.6912751677852351</v>
      </c>
    </row>
    <row r="43" spans="1:5" s="2" customFormat="1" x14ac:dyDescent="0.25">
      <c r="A43" s="65" t="s">
        <v>740</v>
      </c>
      <c r="B43" s="65" t="s">
        <v>2041</v>
      </c>
      <c r="C43" s="173" t="s">
        <v>2042</v>
      </c>
      <c r="D43" s="7">
        <v>11</v>
      </c>
      <c r="E43" s="8">
        <f t="shared" si="0"/>
        <v>3.6912751677852351</v>
      </c>
    </row>
    <row r="44" spans="1:5" s="2" customFormat="1" x14ac:dyDescent="0.25">
      <c r="A44" s="65" t="s">
        <v>740</v>
      </c>
      <c r="B44" s="6" t="s">
        <v>2043</v>
      </c>
      <c r="C44" s="179" t="s">
        <v>2044</v>
      </c>
      <c r="D44" s="171">
        <v>11</v>
      </c>
      <c r="E44" s="172">
        <f t="shared" si="0"/>
        <v>3.6912751677852351</v>
      </c>
    </row>
    <row r="45" spans="1:5" s="2" customFormat="1" x14ac:dyDescent="0.25">
      <c r="A45" s="17" t="s">
        <v>750</v>
      </c>
      <c r="B45" s="6" t="s">
        <v>2045</v>
      </c>
      <c r="C45" s="179" t="s">
        <v>2046</v>
      </c>
      <c r="D45" s="171">
        <v>10</v>
      </c>
      <c r="E45" s="172">
        <f t="shared" si="0"/>
        <v>3.3557046979865772</v>
      </c>
    </row>
    <row r="46" spans="1:5" s="2" customFormat="1" x14ac:dyDescent="0.25">
      <c r="A46" s="6" t="s">
        <v>1628</v>
      </c>
      <c r="B46" s="6" t="s">
        <v>2047</v>
      </c>
      <c r="C46" s="179" t="s">
        <v>2048</v>
      </c>
      <c r="D46" s="171">
        <v>10</v>
      </c>
      <c r="E46" s="172">
        <f t="shared" si="0"/>
        <v>3.3557046979865772</v>
      </c>
    </row>
    <row r="47" spans="1:5" s="2" customFormat="1" x14ac:dyDescent="0.25">
      <c r="A47" s="65" t="s">
        <v>740</v>
      </c>
      <c r="B47" s="6" t="s">
        <v>2049</v>
      </c>
      <c r="C47" s="179" t="s">
        <v>2050</v>
      </c>
      <c r="D47" s="171">
        <v>10</v>
      </c>
      <c r="E47" s="172">
        <f t="shared" si="0"/>
        <v>3.3557046979865772</v>
      </c>
    </row>
    <row r="48" spans="1:5" s="2" customFormat="1" x14ac:dyDescent="0.25">
      <c r="A48" s="6" t="s">
        <v>721</v>
      </c>
      <c r="B48" s="6" t="s">
        <v>2051</v>
      </c>
      <c r="C48" s="179" t="s">
        <v>2052</v>
      </c>
      <c r="D48" s="171">
        <v>10</v>
      </c>
      <c r="E48" s="172">
        <f t="shared" si="0"/>
        <v>3.3557046979865772</v>
      </c>
    </row>
    <row r="49" spans="1:5" s="2" customFormat="1" x14ac:dyDescent="0.25">
      <c r="A49" s="65" t="s">
        <v>740</v>
      </c>
      <c r="B49" s="6" t="s">
        <v>2053</v>
      </c>
      <c r="C49" s="179" t="s">
        <v>2054</v>
      </c>
      <c r="D49" s="171">
        <v>10</v>
      </c>
      <c r="E49" s="172">
        <f t="shared" si="0"/>
        <v>3.3557046979865772</v>
      </c>
    </row>
    <row r="50" spans="1:5" s="2" customFormat="1" x14ac:dyDescent="0.25">
      <c r="A50" s="6"/>
      <c r="B50" s="1"/>
      <c r="C50" s="7"/>
      <c r="D50" s="8"/>
    </row>
    <row r="51" spans="1:5" s="2" customFormat="1" x14ac:dyDescent="0.25">
      <c r="A51" s="6"/>
      <c r="B51" s="1"/>
      <c r="C51" s="7"/>
      <c r="D51" s="8"/>
    </row>
    <row r="52" spans="1:5" s="2" customFormat="1" x14ac:dyDescent="0.25">
      <c r="A52" s="6"/>
      <c r="B52" s="1"/>
      <c r="C52" s="7"/>
      <c r="D52" s="8"/>
    </row>
    <row r="53" spans="1:5" s="2" customFormat="1" x14ac:dyDescent="0.25">
      <c r="A53" s="6"/>
      <c r="B53" s="1"/>
      <c r="C53" s="7"/>
      <c r="D53" s="8"/>
    </row>
    <row r="54" spans="1:5" s="2" customFormat="1" x14ac:dyDescent="0.25">
      <c r="A54" s="6"/>
      <c r="B54" s="1"/>
      <c r="C54" s="7"/>
      <c r="D54" s="8"/>
    </row>
    <row r="55" spans="1:5" s="2" customFormat="1" x14ac:dyDescent="0.25">
      <c r="A55" s="6"/>
      <c r="B55" s="1"/>
      <c r="C55" s="7"/>
      <c r="D55" s="8"/>
    </row>
    <row r="56" spans="1:5" s="2" customFormat="1" x14ac:dyDescent="0.25">
      <c r="A56" s="6"/>
      <c r="B56" s="1"/>
      <c r="C56" s="7"/>
      <c r="D56" s="8"/>
    </row>
    <row r="57" spans="1:5" s="2" customFormat="1" x14ac:dyDescent="0.25">
      <c r="A57" s="6"/>
      <c r="B57" s="1"/>
      <c r="C57" s="7"/>
      <c r="D57" s="8"/>
    </row>
    <row r="58" spans="1:5" s="2" customFormat="1" x14ac:dyDescent="0.25">
      <c r="A58" s="6"/>
      <c r="B58" s="1"/>
      <c r="C58" s="7"/>
      <c r="D58" s="8"/>
    </row>
    <row r="59" spans="1:5" s="2" customFormat="1" ht="30" customHeight="1" x14ac:dyDescent="0.25">
      <c r="A59" s="181" t="s">
        <v>1958</v>
      </c>
      <c r="B59" s="181"/>
      <c r="C59" s="181"/>
      <c r="D59" s="181"/>
    </row>
    <row r="60" spans="1:5" s="2" customFormat="1" ht="30" x14ac:dyDescent="0.25">
      <c r="A60" s="4" t="s">
        <v>722</v>
      </c>
      <c r="B60" s="4" t="s">
        <v>723</v>
      </c>
      <c r="C60" s="4" t="s">
        <v>724</v>
      </c>
      <c r="D60" s="11" t="s">
        <v>725</v>
      </c>
    </row>
    <row r="61" spans="1:5" s="2" customFormat="1" x14ac:dyDescent="0.25">
      <c r="A61" s="4" t="s">
        <v>726</v>
      </c>
      <c r="B61" s="4">
        <v>3</v>
      </c>
      <c r="C61" s="124">
        <v>494</v>
      </c>
      <c r="D61" s="125">
        <f t="shared" ref="D61:D74" si="1">C61/B61</f>
        <v>164.66666666666666</v>
      </c>
    </row>
    <row r="62" spans="1:5" s="2" customFormat="1" x14ac:dyDescent="0.25">
      <c r="A62" s="4" t="s">
        <v>727</v>
      </c>
      <c r="B62" s="4">
        <v>4</v>
      </c>
      <c r="C62" s="124">
        <v>2096</v>
      </c>
      <c r="D62" s="125">
        <f t="shared" si="1"/>
        <v>524</v>
      </c>
    </row>
    <row r="63" spans="1:5" s="2" customFormat="1" x14ac:dyDescent="0.25">
      <c r="A63" s="4" t="s">
        <v>728</v>
      </c>
      <c r="B63" s="4">
        <v>9</v>
      </c>
      <c r="C63" s="124">
        <v>4792</v>
      </c>
      <c r="D63" s="125">
        <f t="shared" si="1"/>
        <v>532.44444444444446</v>
      </c>
    </row>
    <row r="64" spans="1:5" s="2" customFormat="1" x14ac:dyDescent="0.25">
      <c r="A64" s="4" t="s">
        <v>729</v>
      </c>
      <c r="B64" s="4">
        <v>9</v>
      </c>
      <c r="C64" s="124">
        <v>3896</v>
      </c>
      <c r="D64" s="125">
        <f t="shared" si="1"/>
        <v>432.88888888888891</v>
      </c>
    </row>
    <row r="65" spans="1:4" s="2" customFormat="1" x14ac:dyDescent="0.25">
      <c r="A65" s="4" t="s">
        <v>730</v>
      </c>
      <c r="B65" s="4">
        <v>15</v>
      </c>
      <c r="C65" s="124">
        <v>2423</v>
      </c>
      <c r="D65" s="125">
        <f t="shared" si="1"/>
        <v>161.53333333333333</v>
      </c>
    </row>
    <row r="66" spans="1:4" s="2" customFormat="1" ht="30" x14ac:dyDescent="0.25">
      <c r="A66" s="19" t="s">
        <v>1843</v>
      </c>
      <c r="B66" s="19">
        <v>13</v>
      </c>
      <c r="C66" s="126">
        <v>1635</v>
      </c>
      <c r="D66" s="127">
        <f t="shared" si="1"/>
        <v>125.76923076923077</v>
      </c>
    </row>
    <row r="67" spans="1:4" s="2" customFormat="1" x14ac:dyDescent="0.25">
      <c r="A67" s="4" t="s">
        <v>731</v>
      </c>
      <c r="B67" s="4">
        <v>13</v>
      </c>
      <c r="C67" s="124">
        <v>2862</v>
      </c>
      <c r="D67" s="125">
        <f t="shared" si="1"/>
        <v>220.15384615384616</v>
      </c>
    </row>
    <row r="68" spans="1:4" s="2" customFormat="1" x14ac:dyDescent="0.25">
      <c r="A68" s="4" t="s">
        <v>732</v>
      </c>
      <c r="B68" s="4">
        <v>21</v>
      </c>
      <c r="C68" s="124">
        <v>3868</v>
      </c>
      <c r="D68" s="125">
        <f t="shared" si="1"/>
        <v>184.1904761904762</v>
      </c>
    </row>
    <row r="69" spans="1:4" s="2" customFormat="1" x14ac:dyDescent="0.25">
      <c r="A69" s="4" t="s">
        <v>733</v>
      </c>
      <c r="B69" s="4">
        <v>14</v>
      </c>
      <c r="C69" s="124">
        <v>1288</v>
      </c>
      <c r="D69" s="125">
        <f t="shared" si="1"/>
        <v>92</v>
      </c>
    </row>
    <row r="70" spans="1:4" s="2" customFormat="1" x14ac:dyDescent="0.25">
      <c r="A70" s="4" t="s">
        <v>734</v>
      </c>
      <c r="B70" s="4">
        <v>9</v>
      </c>
      <c r="C70" s="124">
        <v>2889</v>
      </c>
      <c r="D70" s="125">
        <f t="shared" si="1"/>
        <v>321</v>
      </c>
    </row>
    <row r="71" spans="1:4" s="2" customFormat="1" x14ac:dyDescent="0.25">
      <c r="A71" s="4" t="s">
        <v>735</v>
      </c>
      <c r="B71" s="4">
        <v>13</v>
      </c>
      <c r="C71" s="124">
        <v>1573</v>
      </c>
      <c r="D71" s="125">
        <f t="shared" si="1"/>
        <v>121</v>
      </c>
    </row>
    <row r="72" spans="1:4" s="2" customFormat="1" x14ac:dyDescent="0.25">
      <c r="A72" s="4" t="s">
        <v>736</v>
      </c>
      <c r="B72" s="4">
        <v>13</v>
      </c>
      <c r="C72" s="124">
        <v>3781</v>
      </c>
      <c r="D72" s="125">
        <f t="shared" si="1"/>
        <v>290.84615384615387</v>
      </c>
    </row>
    <row r="73" spans="1:4" s="2" customFormat="1" x14ac:dyDescent="0.25">
      <c r="A73" s="4" t="s">
        <v>737</v>
      </c>
      <c r="B73" s="4">
        <v>16</v>
      </c>
      <c r="C73" s="124">
        <v>831</v>
      </c>
      <c r="D73" s="125">
        <f t="shared" si="1"/>
        <v>51.9375</v>
      </c>
    </row>
    <row r="74" spans="1:4" s="2" customFormat="1" x14ac:dyDescent="0.25">
      <c r="A74" s="4" t="s">
        <v>738</v>
      </c>
      <c r="B74" s="4">
        <v>19</v>
      </c>
      <c r="C74" s="124">
        <v>2640</v>
      </c>
      <c r="D74" s="125">
        <f t="shared" si="1"/>
        <v>138.94736842105263</v>
      </c>
    </row>
    <row r="75" spans="1:4" s="2" customFormat="1" x14ac:dyDescent="0.25">
      <c r="A75" s="4" t="s">
        <v>739</v>
      </c>
      <c r="B75" s="4">
        <v>21</v>
      </c>
      <c r="C75" s="124">
        <v>3837</v>
      </c>
      <c r="D75" s="125">
        <f t="shared" ref="D75:D80" si="2">C75/B75</f>
        <v>182.71428571428572</v>
      </c>
    </row>
    <row r="76" spans="1:4" ht="15" customHeight="1" x14ac:dyDescent="0.25">
      <c r="A76" s="19" t="s">
        <v>1541</v>
      </c>
      <c r="B76" s="19">
        <v>18</v>
      </c>
      <c r="C76" s="126">
        <v>4341</v>
      </c>
      <c r="D76" s="128">
        <f t="shared" si="2"/>
        <v>241.16666666666666</v>
      </c>
    </row>
    <row r="77" spans="1:4" ht="30" x14ac:dyDescent="0.25">
      <c r="A77" s="19" t="s">
        <v>1842</v>
      </c>
      <c r="B77" s="19">
        <v>18</v>
      </c>
      <c r="C77" s="126">
        <v>10052</v>
      </c>
      <c r="D77" s="128">
        <f t="shared" si="2"/>
        <v>558.44444444444446</v>
      </c>
    </row>
    <row r="78" spans="1:4" x14ac:dyDescent="0.25">
      <c r="A78" s="4" t="s">
        <v>1545</v>
      </c>
      <c r="B78" s="4">
        <v>13</v>
      </c>
      <c r="C78" s="124">
        <v>2221</v>
      </c>
      <c r="D78" s="129">
        <f t="shared" si="2"/>
        <v>170.84615384615384</v>
      </c>
    </row>
    <row r="79" spans="1:4" x14ac:dyDescent="0.25">
      <c r="A79" s="90" t="s">
        <v>1667</v>
      </c>
      <c r="B79" s="90">
        <v>11</v>
      </c>
      <c r="C79" s="145">
        <v>3455</v>
      </c>
      <c r="D79" s="144">
        <f t="shared" si="2"/>
        <v>314.09090909090907</v>
      </c>
    </row>
    <row r="80" spans="1:4" x14ac:dyDescent="0.25">
      <c r="A80" s="142" t="s">
        <v>1759</v>
      </c>
      <c r="B80" s="140">
        <v>8</v>
      </c>
      <c r="C80" s="143">
        <v>3322</v>
      </c>
      <c r="D80" s="141">
        <f t="shared" si="2"/>
        <v>415.25</v>
      </c>
    </row>
    <row r="81" spans="1:4" ht="30" x14ac:dyDescent="0.25">
      <c r="A81" s="150" t="s">
        <v>1841</v>
      </c>
      <c r="B81" s="150">
        <v>4</v>
      </c>
      <c r="C81" s="169">
        <v>1450</v>
      </c>
      <c r="D81" s="127">
        <f>C81/B81</f>
        <v>362.5</v>
      </c>
    </row>
    <row r="82" spans="1:4" x14ac:dyDescent="0.25">
      <c r="A82" s="150" t="s">
        <v>1959</v>
      </c>
      <c r="B82" s="150">
        <v>7</v>
      </c>
      <c r="C82" s="169">
        <v>3641</v>
      </c>
      <c r="D82" s="127">
        <f t="shared" ref="D82" si="3">C82/B82</f>
        <v>520.14285714285711</v>
      </c>
    </row>
    <row r="83" spans="1:4" x14ac:dyDescent="0.25">
      <c r="A83" s="142"/>
      <c r="B83" s="142"/>
      <c r="C83" s="147"/>
      <c r="D83" s="125"/>
    </row>
    <row r="84" spans="1:4" x14ac:dyDescent="0.25">
      <c r="A84" s="142"/>
      <c r="B84" s="142"/>
      <c r="C84" s="147"/>
      <c r="D84" s="125"/>
    </row>
    <row r="85" spans="1:4" x14ac:dyDescent="0.25">
      <c r="A85" s="142"/>
      <c r="B85" s="142"/>
      <c r="C85" s="147"/>
      <c r="D85" s="125"/>
    </row>
  </sheetData>
  <mergeCells count="3">
    <mergeCell ref="A1:D1"/>
    <mergeCell ref="A59:D59"/>
    <mergeCell ref="A10:D10"/>
  </mergeCells>
  <pageMargins left="0.70866141732283472" right="0.70866141732283472" top="0.55118110236220474" bottom="0.35433070866141736" header="0.31496062992125984" footer="0.31496062992125984"/>
  <pageSetup paperSize="9" scale="90" orientation="portrait" r:id="rId1"/>
  <headerFooter>
    <oddHeader>&amp;C&amp;"-,Bold"&amp;KC00000Statistika istraživanja Jamskog sustava Crnopac, Crnopac, južni Velebit</oddHeader>
    <oddFooter>&amp;C&amp;"-,Bold"&amp;KC00000SO HPK Sveti Mihovil 
web: www.sv-mihovil.hr  e-mail: so.sveti.mihovil.sibenik@gmail.com
Pripremili: Aida i Teo Barišić</oddFooter>
  </headerFooter>
  <ignoredErrors>
    <ignoredError sqref="C4:C6 C8" calculatedColumn="1"/>
  </ignoredError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election activeCell="J75" sqref="J75"/>
    </sheetView>
  </sheetViews>
  <sheetFormatPr defaultRowHeight="15" x14ac:dyDescent="0.25"/>
  <sheetData/>
  <pageMargins left="0.51181102362204722" right="0.51181102362204722" top="0.55118110236220474" bottom="0.55118110236220474" header="0.31496062992125984" footer="0.31496062992125984"/>
  <pageSetup paperSize="9" scale="82" orientation="landscape" r:id="rId1"/>
  <headerFooter>
    <oddHeader>&amp;C&amp;"-,Bold"&amp;KC00000Grafički prikaz istraživanja Jamskog sustava Crnopac, Crnopac, južni Velebit</oddHeader>
    <oddFooter>&amp;C&amp;"-,Bold"&amp;KC00000SO HPK Sveti Mihovil 
web: www.sv-mihovil.hr  e-mail: so.sveti.mihovil.sibenik@gmail.com
Pripremili: Aida i Teo Barišić</oddFooter>
  </headerFooter>
  <rowBreaks count="1" manualBreakCount="1">
    <brk id="32"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1"/>
  <sheetViews>
    <sheetView showGridLines="0" zoomScaleNormal="100" workbookViewId="0">
      <selection activeCell="J405" sqref="J405"/>
    </sheetView>
  </sheetViews>
  <sheetFormatPr defaultColWidth="9.140625" defaultRowHeight="15" x14ac:dyDescent="0.25"/>
  <cols>
    <col min="1" max="1" width="4" style="71" bestFit="1" customWidth="1"/>
    <col min="2" max="2" width="15.7109375" style="71" bestFit="1" customWidth="1"/>
    <col min="3" max="3" width="22.28515625" style="71" bestFit="1" customWidth="1"/>
    <col min="4" max="4" width="36.85546875" style="71" bestFit="1" customWidth="1"/>
    <col min="5" max="16384" width="9.140625" style="77"/>
  </cols>
  <sheetData>
    <row r="1" spans="1:4" x14ac:dyDescent="0.25">
      <c r="A1" s="76" t="s">
        <v>1750</v>
      </c>
      <c r="B1" s="76" t="s">
        <v>754</v>
      </c>
      <c r="C1" s="76" t="s">
        <v>755</v>
      </c>
      <c r="D1" s="76" t="s">
        <v>756</v>
      </c>
    </row>
    <row r="2" spans="1:4" x14ac:dyDescent="0.25">
      <c r="A2" s="76">
        <v>1</v>
      </c>
      <c r="B2" s="71" t="s">
        <v>757</v>
      </c>
      <c r="C2" s="71" t="s">
        <v>758</v>
      </c>
      <c r="D2" s="71" t="s">
        <v>759</v>
      </c>
    </row>
    <row r="3" spans="1:4" x14ac:dyDescent="0.25">
      <c r="A3" s="76">
        <f>A2+1</f>
        <v>2</v>
      </c>
      <c r="B3" s="71" t="s">
        <v>760</v>
      </c>
      <c r="C3" s="71" t="s">
        <v>761</v>
      </c>
      <c r="D3" s="71" t="s">
        <v>762</v>
      </c>
    </row>
    <row r="4" spans="1:4" x14ac:dyDescent="0.25">
      <c r="A4" s="76">
        <f>A3+1</f>
        <v>3</v>
      </c>
      <c r="B4" s="71" t="s">
        <v>763</v>
      </c>
      <c r="C4" s="71" t="s">
        <v>764</v>
      </c>
      <c r="D4" s="71" t="s">
        <v>765</v>
      </c>
    </row>
    <row r="5" spans="1:4" x14ac:dyDescent="0.25">
      <c r="A5" s="76">
        <f>A4+1</f>
        <v>4</v>
      </c>
      <c r="B5" s="71" t="s">
        <v>766</v>
      </c>
      <c r="C5" s="71" t="s">
        <v>767</v>
      </c>
      <c r="D5" s="71" t="s">
        <v>768</v>
      </c>
    </row>
    <row r="6" spans="1:4" x14ac:dyDescent="0.25">
      <c r="A6" s="76">
        <f t="shared" ref="A6:A73" si="0">A5+1</f>
        <v>5</v>
      </c>
      <c r="B6" s="71" t="s">
        <v>769</v>
      </c>
      <c r="C6" s="71" t="s">
        <v>770</v>
      </c>
      <c r="D6" s="71" t="s">
        <v>771</v>
      </c>
    </row>
    <row r="7" spans="1:4" x14ac:dyDescent="0.25">
      <c r="A7" s="76">
        <f t="shared" si="0"/>
        <v>6</v>
      </c>
      <c r="B7" s="71" t="s">
        <v>772</v>
      </c>
      <c r="C7" s="71" t="s">
        <v>773</v>
      </c>
      <c r="D7" s="71" t="s">
        <v>774</v>
      </c>
    </row>
    <row r="8" spans="1:4" x14ac:dyDescent="0.25">
      <c r="A8" s="76">
        <f t="shared" si="0"/>
        <v>7</v>
      </c>
      <c r="B8" s="71" t="s">
        <v>1025</v>
      </c>
      <c r="C8" s="71" t="s">
        <v>1344</v>
      </c>
      <c r="D8" s="71" t="s">
        <v>762</v>
      </c>
    </row>
    <row r="9" spans="1:4" x14ac:dyDescent="0.25">
      <c r="A9" s="76">
        <f t="shared" si="0"/>
        <v>8</v>
      </c>
      <c r="B9" s="71" t="s">
        <v>775</v>
      </c>
      <c r="C9" s="71" t="s">
        <v>776</v>
      </c>
      <c r="D9" s="71" t="s">
        <v>771</v>
      </c>
    </row>
    <row r="10" spans="1:4" x14ac:dyDescent="0.25">
      <c r="A10" s="76">
        <f t="shared" si="0"/>
        <v>9</v>
      </c>
      <c r="B10" s="71" t="s">
        <v>777</v>
      </c>
      <c r="C10" s="71" t="s">
        <v>776</v>
      </c>
      <c r="D10" s="71" t="s">
        <v>771</v>
      </c>
    </row>
    <row r="11" spans="1:4" x14ac:dyDescent="0.25">
      <c r="A11" s="76">
        <f t="shared" si="0"/>
        <v>10</v>
      </c>
      <c r="B11" s="71" t="s">
        <v>778</v>
      </c>
      <c r="C11" s="71" t="s">
        <v>779</v>
      </c>
      <c r="D11" s="71" t="s">
        <v>762</v>
      </c>
    </row>
    <row r="12" spans="1:4" x14ac:dyDescent="0.25">
      <c r="A12" s="76">
        <f t="shared" si="0"/>
        <v>11</v>
      </c>
      <c r="B12" s="71" t="s">
        <v>780</v>
      </c>
      <c r="C12" s="71" t="s">
        <v>781</v>
      </c>
      <c r="D12" s="71" t="s">
        <v>765</v>
      </c>
    </row>
    <row r="13" spans="1:4" x14ac:dyDescent="0.25">
      <c r="A13" s="76">
        <f t="shared" si="0"/>
        <v>12</v>
      </c>
      <c r="B13" s="71" t="s">
        <v>782</v>
      </c>
      <c r="C13" s="71" t="s">
        <v>783</v>
      </c>
      <c r="D13" s="71" t="s">
        <v>784</v>
      </c>
    </row>
    <row r="14" spans="1:4" x14ac:dyDescent="0.25">
      <c r="A14" s="76">
        <f t="shared" si="0"/>
        <v>13</v>
      </c>
      <c r="B14" s="71" t="s">
        <v>785</v>
      </c>
      <c r="C14" s="71" t="s">
        <v>786</v>
      </c>
      <c r="D14" s="71" t="s">
        <v>762</v>
      </c>
    </row>
    <row r="15" spans="1:4" x14ac:dyDescent="0.25">
      <c r="A15" s="76">
        <f t="shared" si="0"/>
        <v>14</v>
      </c>
      <c r="B15" s="71" t="s">
        <v>787</v>
      </c>
      <c r="C15" s="71" t="s">
        <v>786</v>
      </c>
      <c r="D15" s="71" t="s">
        <v>762</v>
      </c>
    </row>
    <row r="16" spans="1:4" x14ac:dyDescent="0.25">
      <c r="A16" s="76">
        <f t="shared" si="0"/>
        <v>15</v>
      </c>
      <c r="B16" s="71" t="s">
        <v>788</v>
      </c>
      <c r="C16" s="71" t="s">
        <v>789</v>
      </c>
      <c r="D16" s="71" t="s">
        <v>759</v>
      </c>
    </row>
    <row r="17" spans="1:4" x14ac:dyDescent="0.25">
      <c r="A17" s="76">
        <f t="shared" si="0"/>
        <v>16</v>
      </c>
      <c r="B17" s="71" t="s">
        <v>790</v>
      </c>
      <c r="C17" s="71" t="s">
        <v>791</v>
      </c>
      <c r="D17" s="71" t="s">
        <v>762</v>
      </c>
    </row>
    <row r="18" spans="1:4" x14ac:dyDescent="0.25">
      <c r="A18" s="76">
        <f t="shared" si="0"/>
        <v>17</v>
      </c>
      <c r="B18" s="71" t="s">
        <v>780</v>
      </c>
      <c r="C18" s="71" t="s">
        <v>791</v>
      </c>
      <c r="D18" s="71" t="s">
        <v>762</v>
      </c>
    </row>
    <row r="19" spans="1:4" x14ac:dyDescent="0.25">
      <c r="A19" s="76">
        <f t="shared" si="0"/>
        <v>18</v>
      </c>
      <c r="B19" s="122" t="s">
        <v>1740</v>
      </c>
      <c r="C19" s="122" t="s">
        <v>1741</v>
      </c>
      <c r="D19" s="71" t="s">
        <v>762</v>
      </c>
    </row>
    <row r="20" spans="1:4" x14ac:dyDescent="0.25">
      <c r="A20" s="76">
        <f t="shared" si="0"/>
        <v>19</v>
      </c>
      <c r="B20" s="71" t="s">
        <v>792</v>
      </c>
      <c r="C20" s="71" t="s">
        <v>793</v>
      </c>
      <c r="D20" s="71" t="s">
        <v>762</v>
      </c>
    </row>
    <row r="21" spans="1:4" x14ac:dyDescent="0.25">
      <c r="A21" s="76">
        <f t="shared" si="0"/>
        <v>20</v>
      </c>
      <c r="B21" s="71" t="s">
        <v>794</v>
      </c>
      <c r="C21" s="71" t="s">
        <v>795</v>
      </c>
      <c r="D21" s="71" t="s">
        <v>762</v>
      </c>
    </row>
    <row r="22" spans="1:4" x14ac:dyDescent="0.25">
      <c r="A22" s="76">
        <f t="shared" si="0"/>
        <v>21</v>
      </c>
      <c r="B22" s="71" t="s">
        <v>1133</v>
      </c>
      <c r="C22" s="71" t="s">
        <v>1323</v>
      </c>
      <c r="D22" s="71" t="s">
        <v>1324</v>
      </c>
    </row>
    <row r="23" spans="1:4" x14ac:dyDescent="0.25">
      <c r="A23" s="76">
        <f t="shared" si="0"/>
        <v>22</v>
      </c>
      <c r="B23" s="71" t="s">
        <v>796</v>
      </c>
      <c r="C23" s="71" t="s">
        <v>797</v>
      </c>
      <c r="D23" s="71" t="s">
        <v>765</v>
      </c>
    </row>
    <row r="24" spans="1:4" x14ac:dyDescent="0.25">
      <c r="A24" s="76">
        <f t="shared" si="0"/>
        <v>23</v>
      </c>
      <c r="B24" s="71" t="s">
        <v>798</v>
      </c>
      <c r="C24" s="71" t="s">
        <v>797</v>
      </c>
      <c r="D24" s="71" t="s">
        <v>765</v>
      </c>
    </row>
    <row r="25" spans="1:4" x14ac:dyDescent="0.25">
      <c r="A25" s="76">
        <f t="shared" si="0"/>
        <v>24</v>
      </c>
      <c r="B25" s="71" t="s">
        <v>799</v>
      </c>
      <c r="C25" s="71" t="s">
        <v>797</v>
      </c>
      <c r="D25" s="71" t="s">
        <v>765</v>
      </c>
    </row>
    <row r="26" spans="1:4" x14ac:dyDescent="0.25">
      <c r="A26" s="76">
        <f t="shared" si="0"/>
        <v>25</v>
      </c>
      <c r="B26" s="71" t="s">
        <v>800</v>
      </c>
      <c r="C26" s="71" t="s">
        <v>797</v>
      </c>
      <c r="D26" s="71" t="s">
        <v>765</v>
      </c>
    </row>
    <row r="27" spans="1:4" x14ac:dyDescent="0.25">
      <c r="A27" s="76">
        <f t="shared" si="0"/>
        <v>26</v>
      </c>
      <c r="B27" s="71" t="s">
        <v>801</v>
      </c>
      <c r="C27" s="71" t="s">
        <v>797</v>
      </c>
      <c r="D27" s="71" t="s">
        <v>765</v>
      </c>
    </row>
    <row r="28" spans="1:4" x14ac:dyDescent="0.25">
      <c r="A28" s="76">
        <f t="shared" si="0"/>
        <v>27</v>
      </c>
      <c r="B28" s="71" t="s">
        <v>983</v>
      </c>
      <c r="C28" s="71" t="s">
        <v>1960</v>
      </c>
      <c r="D28" s="71" t="s">
        <v>1984</v>
      </c>
    </row>
    <row r="29" spans="1:4" x14ac:dyDescent="0.25">
      <c r="A29" s="76">
        <f t="shared" si="0"/>
        <v>28</v>
      </c>
      <c r="B29" s="71" t="s">
        <v>802</v>
      </c>
      <c r="C29" s="71" t="s">
        <v>803</v>
      </c>
      <c r="D29" s="71" t="s">
        <v>804</v>
      </c>
    </row>
    <row r="30" spans="1:4" x14ac:dyDescent="0.25">
      <c r="A30" s="76">
        <f t="shared" si="0"/>
        <v>29</v>
      </c>
      <c r="B30" s="71" t="s">
        <v>805</v>
      </c>
      <c r="C30" s="71" t="s">
        <v>806</v>
      </c>
      <c r="D30" s="71" t="s">
        <v>774</v>
      </c>
    </row>
    <row r="31" spans="1:4" x14ac:dyDescent="0.25">
      <c r="A31" s="76">
        <f t="shared" si="0"/>
        <v>30</v>
      </c>
      <c r="B31" s="71" t="s">
        <v>807</v>
      </c>
      <c r="C31" s="71" t="s">
        <v>808</v>
      </c>
      <c r="D31" s="71" t="s">
        <v>809</v>
      </c>
    </row>
    <row r="32" spans="1:4" x14ac:dyDescent="0.25">
      <c r="A32" s="76">
        <f t="shared" si="0"/>
        <v>31</v>
      </c>
      <c r="B32" s="71" t="s">
        <v>760</v>
      </c>
      <c r="C32" s="71" t="s">
        <v>810</v>
      </c>
      <c r="D32" s="71" t="s">
        <v>811</v>
      </c>
    </row>
    <row r="33" spans="1:4" x14ac:dyDescent="0.25">
      <c r="A33" s="76">
        <f t="shared" si="0"/>
        <v>32</v>
      </c>
      <c r="B33" s="71" t="s">
        <v>812</v>
      </c>
      <c r="C33" s="71" t="s">
        <v>813</v>
      </c>
      <c r="D33" s="71" t="s">
        <v>765</v>
      </c>
    </row>
    <row r="34" spans="1:4" x14ac:dyDescent="0.25">
      <c r="A34" s="76">
        <f t="shared" si="0"/>
        <v>33</v>
      </c>
      <c r="B34" s="71" t="s">
        <v>905</v>
      </c>
      <c r="C34" s="71" t="s">
        <v>1961</v>
      </c>
      <c r="D34" s="71" t="s">
        <v>771</v>
      </c>
    </row>
    <row r="35" spans="1:4" x14ac:dyDescent="0.25">
      <c r="A35" s="76">
        <f t="shared" si="0"/>
        <v>34</v>
      </c>
      <c r="B35" s="71" t="s">
        <v>814</v>
      </c>
      <c r="C35" s="71" t="s">
        <v>815</v>
      </c>
      <c r="D35" s="71" t="s">
        <v>816</v>
      </c>
    </row>
    <row r="36" spans="1:4" x14ac:dyDescent="0.25">
      <c r="A36" s="76">
        <f t="shared" si="0"/>
        <v>35</v>
      </c>
      <c r="B36" s="71" t="s">
        <v>817</v>
      </c>
      <c r="C36" s="71" t="s">
        <v>818</v>
      </c>
      <c r="D36" s="71" t="s">
        <v>765</v>
      </c>
    </row>
    <row r="37" spans="1:4" x14ac:dyDescent="0.25">
      <c r="A37" s="76">
        <f t="shared" si="0"/>
        <v>36</v>
      </c>
      <c r="B37" s="71" t="s">
        <v>819</v>
      </c>
      <c r="C37" s="71" t="s">
        <v>820</v>
      </c>
      <c r="D37" s="71" t="s">
        <v>784</v>
      </c>
    </row>
    <row r="38" spans="1:4" x14ac:dyDescent="0.25">
      <c r="A38" s="76">
        <f t="shared" si="0"/>
        <v>37</v>
      </c>
      <c r="B38" s="71" t="s">
        <v>821</v>
      </c>
      <c r="C38" s="71" t="s">
        <v>822</v>
      </c>
      <c r="D38" s="71" t="s">
        <v>823</v>
      </c>
    </row>
    <row r="39" spans="1:4" x14ac:dyDescent="0.25">
      <c r="A39" s="76">
        <f t="shared" si="0"/>
        <v>38</v>
      </c>
      <c r="B39" s="71" t="s">
        <v>824</v>
      </c>
      <c r="C39" s="71" t="s">
        <v>825</v>
      </c>
      <c r="D39" s="71" t="s">
        <v>762</v>
      </c>
    </row>
    <row r="40" spans="1:4" x14ac:dyDescent="0.25">
      <c r="A40" s="76">
        <f t="shared" si="0"/>
        <v>39</v>
      </c>
      <c r="B40" s="71" t="s">
        <v>826</v>
      </c>
      <c r="C40" s="71" t="s">
        <v>825</v>
      </c>
      <c r="D40" s="71" t="s">
        <v>762</v>
      </c>
    </row>
    <row r="41" spans="1:4" x14ac:dyDescent="0.25">
      <c r="A41" s="76">
        <f t="shared" si="0"/>
        <v>40</v>
      </c>
      <c r="B41" s="71" t="s">
        <v>827</v>
      </c>
      <c r="C41" s="71" t="s">
        <v>828</v>
      </c>
      <c r="D41" s="71" t="s">
        <v>771</v>
      </c>
    </row>
    <row r="42" spans="1:4" x14ac:dyDescent="0.25">
      <c r="A42" s="76">
        <f t="shared" si="0"/>
        <v>41</v>
      </c>
      <c r="B42" s="71" t="s">
        <v>829</v>
      </c>
      <c r="C42" s="71" t="s">
        <v>830</v>
      </c>
      <c r="D42" s="71" t="s">
        <v>771</v>
      </c>
    </row>
    <row r="43" spans="1:4" x14ac:dyDescent="0.25">
      <c r="A43" s="76">
        <f t="shared" si="0"/>
        <v>42</v>
      </c>
      <c r="B43" s="71" t="s">
        <v>831</v>
      </c>
      <c r="C43" s="71" t="s">
        <v>832</v>
      </c>
      <c r="D43" s="71" t="s">
        <v>771</v>
      </c>
    </row>
    <row r="44" spans="1:4" x14ac:dyDescent="0.25">
      <c r="A44" s="76">
        <f t="shared" si="0"/>
        <v>43</v>
      </c>
      <c r="B44" s="71" t="s">
        <v>775</v>
      </c>
      <c r="C44" s="71" t="s">
        <v>1962</v>
      </c>
      <c r="D44" s="71" t="s">
        <v>771</v>
      </c>
    </row>
    <row r="45" spans="1:4" x14ac:dyDescent="0.25">
      <c r="A45" s="76">
        <f t="shared" si="0"/>
        <v>44</v>
      </c>
      <c r="B45" s="71" t="s">
        <v>833</v>
      </c>
      <c r="C45" s="71" t="s">
        <v>834</v>
      </c>
      <c r="D45" s="71" t="s">
        <v>835</v>
      </c>
    </row>
    <row r="46" spans="1:4" x14ac:dyDescent="0.25">
      <c r="A46" s="76">
        <f t="shared" si="0"/>
        <v>45</v>
      </c>
      <c r="B46" s="71" t="s">
        <v>836</v>
      </c>
      <c r="C46" s="71" t="s">
        <v>837</v>
      </c>
      <c r="D46" s="71" t="s">
        <v>838</v>
      </c>
    </row>
    <row r="47" spans="1:4" x14ac:dyDescent="0.25">
      <c r="A47" s="76">
        <f t="shared" si="0"/>
        <v>46</v>
      </c>
      <c r="B47" s="71" t="s">
        <v>839</v>
      </c>
      <c r="C47" s="71" t="s">
        <v>840</v>
      </c>
      <c r="D47" s="71" t="s">
        <v>762</v>
      </c>
    </row>
    <row r="48" spans="1:4" x14ac:dyDescent="0.25">
      <c r="A48" s="76">
        <f t="shared" si="0"/>
        <v>47</v>
      </c>
      <c r="B48" s="71" t="s">
        <v>966</v>
      </c>
      <c r="C48" s="71" t="s">
        <v>1963</v>
      </c>
      <c r="D48" s="71" t="s">
        <v>771</v>
      </c>
    </row>
    <row r="49" spans="1:4" x14ac:dyDescent="0.25">
      <c r="A49" s="76">
        <f t="shared" si="0"/>
        <v>48</v>
      </c>
      <c r="B49" s="71" t="s">
        <v>841</v>
      </c>
      <c r="C49" s="71" t="s">
        <v>842</v>
      </c>
      <c r="D49" s="71" t="s">
        <v>771</v>
      </c>
    </row>
    <row r="50" spans="1:4" x14ac:dyDescent="0.25">
      <c r="A50" s="76">
        <f t="shared" si="0"/>
        <v>49</v>
      </c>
      <c r="B50" s="71" t="s">
        <v>1849</v>
      </c>
      <c r="C50" s="71" t="s">
        <v>1850</v>
      </c>
      <c r="D50" s="71" t="s">
        <v>771</v>
      </c>
    </row>
    <row r="51" spans="1:4" x14ac:dyDescent="0.25">
      <c r="A51" s="76">
        <f t="shared" si="0"/>
        <v>50</v>
      </c>
      <c r="B51" s="71" t="s">
        <v>812</v>
      </c>
      <c r="C51" s="71" t="s">
        <v>843</v>
      </c>
      <c r="D51" s="71" t="s">
        <v>774</v>
      </c>
    </row>
    <row r="52" spans="1:4" x14ac:dyDescent="0.25">
      <c r="A52" s="76">
        <f t="shared" si="0"/>
        <v>51</v>
      </c>
      <c r="B52" s="71" t="s">
        <v>805</v>
      </c>
      <c r="C52" s="71" t="s">
        <v>844</v>
      </c>
      <c r="D52" s="71" t="s">
        <v>771</v>
      </c>
    </row>
    <row r="53" spans="1:4" x14ac:dyDescent="0.25">
      <c r="A53" s="76">
        <f t="shared" si="0"/>
        <v>52</v>
      </c>
      <c r="B53" s="71" t="s">
        <v>845</v>
      </c>
      <c r="C53" s="71" t="s">
        <v>846</v>
      </c>
      <c r="D53" s="71" t="s">
        <v>762</v>
      </c>
    </row>
    <row r="54" spans="1:4" x14ac:dyDescent="0.25">
      <c r="A54" s="76">
        <f t="shared" si="0"/>
        <v>53</v>
      </c>
      <c r="B54" s="71" t="s">
        <v>927</v>
      </c>
      <c r="C54" s="71" t="s">
        <v>1325</v>
      </c>
      <c r="D54" s="71" t="s">
        <v>1326</v>
      </c>
    </row>
    <row r="55" spans="1:4" x14ac:dyDescent="0.25">
      <c r="A55" s="76">
        <f t="shared" si="0"/>
        <v>54</v>
      </c>
      <c r="B55" s="71" t="s">
        <v>847</v>
      </c>
      <c r="C55" s="71" t="s">
        <v>848</v>
      </c>
      <c r="D55" s="71" t="s">
        <v>771</v>
      </c>
    </row>
    <row r="56" spans="1:4" x14ac:dyDescent="0.25">
      <c r="A56" s="76">
        <f t="shared" si="0"/>
        <v>55</v>
      </c>
      <c r="B56" s="71" t="s">
        <v>1038</v>
      </c>
      <c r="C56" s="71" t="s">
        <v>1593</v>
      </c>
      <c r="D56" s="71" t="s">
        <v>1594</v>
      </c>
    </row>
    <row r="57" spans="1:4" x14ac:dyDescent="0.25">
      <c r="A57" s="76">
        <f t="shared" si="0"/>
        <v>56</v>
      </c>
      <c r="B57" s="71" t="s">
        <v>775</v>
      </c>
      <c r="C57" s="71" t="s">
        <v>849</v>
      </c>
      <c r="D57" s="71" t="s">
        <v>774</v>
      </c>
    </row>
    <row r="58" spans="1:4" x14ac:dyDescent="0.25">
      <c r="A58" s="76">
        <f t="shared" si="0"/>
        <v>57</v>
      </c>
      <c r="B58" s="71" t="s">
        <v>801</v>
      </c>
      <c r="C58" s="71" t="s">
        <v>850</v>
      </c>
      <c r="D58" s="71" t="s">
        <v>765</v>
      </c>
    </row>
    <row r="59" spans="1:4" x14ac:dyDescent="0.25">
      <c r="A59" s="76">
        <f t="shared" si="0"/>
        <v>58</v>
      </c>
      <c r="B59" s="71" t="s">
        <v>851</v>
      </c>
      <c r="C59" s="71" t="s">
        <v>852</v>
      </c>
      <c r="D59" s="71" t="s">
        <v>762</v>
      </c>
    </row>
    <row r="60" spans="1:4" x14ac:dyDescent="0.25">
      <c r="A60" s="76">
        <f t="shared" si="0"/>
        <v>59</v>
      </c>
      <c r="B60" s="71" t="s">
        <v>853</v>
      </c>
      <c r="C60" s="71" t="s">
        <v>854</v>
      </c>
      <c r="D60" s="71" t="s">
        <v>774</v>
      </c>
    </row>
    <row r="61" spans="1:4" x14ac:dyDescent="0.25">
      <c r="A61" s="76">
        <f t="shared" si="0"/>
        <v>60</v>
      </c>
      <c r="B61" s="71" t="s">
        <v>855</v>
      </c>
      <c r="C61" s="71" t="s">
        <v>856</v>
      </c>
      <c r="D61" s="71" t="s">
        <v>857</v>
      </c>
    </row>
    <row r="62" spans="1:4" x14ac:dyDescent="0.25">
      <c r="A62" s="76">
        <f t="shared" si="0"/>
        <v>61</v>
      </c>
      <c r="B62" s="71" t="s">
        <v>858</v>
      </c>
      <c r="C62" s="71" t="s">
        <v>859</v>
      </c>
      <c r="D62" s="71" t="s">
        <v>860</v>
      </c>
    </row>
    <row r="63" spans="1:4" x14ac:dyDescent="0.25">
      <c r="A63" s="76">
        <f t="shared" si="0"/>
        <v>62</v>
      </c>
      <c r="B63" s="71" t="s">
        <v>799</v>
      </c>
      <c r="C63" s="71" t="s">
        <v>861</v>
      </c>
      <c r="D63" s="71" t="s">
        <v>762</v>
      </c>
    </row>
    <row r="64" spans="1:4" x14ac:dyDescent="0.25">
      <c r="A64" s="76">
        <f t="shared" si="0"/>
        <v>63</v>
      </c>
      <c r="B64" s="71" t="s">
        <v>862</v>
      </c>
      <c r="C64" s="71" t="s">
        <v>861</v>
      </c>
      <c r="D64" s="71" t="s">
        <v>762</v>
      </c>
    </row>
    <row r="65" spans="1:4" x14ac:dyDescent="0.25">
      <c r="A65" s="76">
        <f t="shared" si="0"/>
        <v>64</v>
      </c>
      <c r="B65" s="71" t="s">
        <v>824</v>
      </c>
      <c r="C65" s="71" t="s">
        <v>861</v>
      </c>
      <c r="D65" s="71" t="s">
        <v>762</v>
      </c>
    </row>
    <row r="66" spans="1:4" x14ac:dyDescent="0.25">
      <c r="A66" s="76">
        <f t="shared" si="0"/>
        <v>65</v>
      </c>
      <c r="B66" s="71" t="s">
        <v>863</v>
      </c>
      <c r="C66" s="71" t="s">
        <v>864</v>
      </c>
      <c r="D66" s="71" t="s">
        <v>774</v>
      </c>
    </row>
    <row r="67" spans="1:4" x14ac:dyDescent="0.25">
      <c r="A67" s="76">
        <f t="shared" si="0"/>
        <v>66</v>
      </c>
      <c r="B67" s="71" t="s">
        <v>865</v>
      </c>
      <c r="C67" s="71" t="s">
        <v>864</v>
      </c>
      <c r="D67" s="71" t="s">
        <v>860</v>
      </c>
    </row>
    <row r="68" spans="1:4" x14ac:dyDescent="0.25">
      <c r="A68" s="76">
        <f t="shared" si="0"/>
        <v>67</v>
      </c>
      <c r="B68" s="71" t="s">
        <v>866</v>
      </c>
      <c r="C68" s="71" t="s">
        <v>867</v>
      </c>
      <c r="D68" s="71" t="s">
        <v>771</v>
      </c>
    </row>
    <row r="69" spans="1:4" x14ac:dyDescent="0.25">
      <c r="A69" s="76">
        <f t="shared" si="0"/>
        <v>68</v>
      </c>
      <c r="B69" s="71" t="s">
        <v>868</v>
      </c>
      <c r="C69" s="71" t="s">
        <v>869</v>
      </c>
      <c r="D69" s="71" t="s">
        <v>762</v>
      </c>
    </row>
    <row r="70" spans="1:4" x14ac:dyDescent="0.25">
      <c r="A70" s="76">
        <f t="shared" si="0"/>
        <v>69</v>
      </c>
      <c r="B70" s="71" t="s">
        <v>870</v>
      </c>
      <c r="C70" s="71" t="s">
        <v>871</v>
      </c>
      <c r="D70" s="71" t="s">
        <v>762</v>
      </c>
    </row>
    <row r="71" spans="1:4" x14ac:dyDescent="0.25">
      <c r="A71" s="76">
        <f t="shared" si="0"/>
        <v>70</v>
      </c>
      <c r="B71" s="71" t="s">
        <v>872</v>
      </c>
      <c r="C71" s="71" t="s">
        <v>871</v>
      </c>
      <c r="D71" s="71" t="s">
        <v>762</v>
      </c>
    </row>
    <row r="72" spans="1:4" x14ac:dyDescent="0.25">
      <c r="A72" s="76">
        <f t="shared" si="0"/>
        <v>71</v>
      </c>
      <c r="B72" s="71" t="s">
        <v>807</v>
      </c>
      <c r="C72" s="71" t="s">
        <v>873</v>
      </c>
      <c r="D72" s="71" t="s">
        <v>762</v>
      </c>
    </row>
    <row r="73" spans="1:4" x14ac:dyDescent="0.25">
      <c r="A73" s="76">
        <f t="shared" si="0"/>
        <v>72</v>
      </c>
      <c r="B73" s="71" t="s">
        <v>905</v>
      </c>
      <c r="C73" s="71" t="s">
        <v>1400</v>
      </c>
      <c r="D73" s="71" t="s">
        <v>1401</v>
      </c>
    </row>
    <row r="74" spans="1:4" x14ac:dyDescent="0.25">
      <c r="A74" s="76">
        <f t="shared" ref="A74:A137" si="1">A73+1</f>
        <v>73</v>
      </c>
      <c r="B74" s="71" t="s">
        <v>874</v>
      </c>
      <c r="C74" s="71" t="s">
        <v>875</v>
      </c>
      <c r="D74" s="71" t="s">
        <v>765</v>
      </c>
    </row>
    <row r="75" spans="1:4" x14ac:dyDescent="0.25">
      <c r="A75" s="76">
        <f t="shared" si="1"/>
        <v>74</v>
      </c>
      <c r="B75" s="71" t="s">
        <v>876</v>
      </c>
      <c r="C75" s="71" t="s">
        <v>877</v>
      </c>
      <c r="D75" s="71" t="s">
        <v>878</v>
      </c>
    </row>
    <row r="76" spans="1:4" x14ac:dyDescent="0.25">
      <c r="A76" s="76">
        <f t="shared" si="1"/>
        <v>75</v>
      </c>
      <c r="B76" s="71" t="s">
        <v>879</v>
      </c>
      <c r="C76" s="71" t="s">
        <v>880</v>
      </c>
      <c r="D76" s="71" t="s">
        <v>771</v>
      </c>
    </row>
    <row r="77" spans="1:4" x14ac:dyDescent="0.25">
      <c r="A77" s="76">
        <f t="shared" si="1"/>
        <v>76</v>
      </c>
      <c r="B77" s="71" t="s">
        <v>1185</v>
      </c>
      <c r="C77" s="71" t="s">
        <v>1964</v>
      </c>
      <c r="D77" s="71" t="s">
        <v>771</v>
      </c>
    </row>
    <row r="78" spans="1:4" x14ac:dyDescent="0.25">
      <c r="A78" s="76">
        <f t="shared" si="1"/>
        <v>77</v>
      </c>
      <c r="B78" s="71" t="s">
        <v>881</v>
      </c>
      <c r="C78" s="71" t="s">
        <v>882</v>
      </c>
      <c r="D78" s="71" t="s">
        <v>762</v>
      </c>
    </row>
    <row r="79" spans="1:4" x14ac:dyDescent="0.25">
      <c r="A79" s="76">
        <f t="shared" si="1"/>
        <v>78</v>
      </c>
      <c r="B79" s="71" t="s">
        <v>883</v>
      </c>
      <c r="C79" s="71" t="s">
        <v>884</v>
      </c>
      <c r="D79" s="71" t="s">
        <v>762</v>
      </c>
    </row>
    <row r="80" spans="1:4" x14ac:dyDescent="0.25">
      <c r="A80" s="76">
        <f t="shared" si="1"/>
        <v>79</v>
      </c>
      <c r="B80" s="71" t="s">
        <v>796</v>
      </c>
      <c r="C80" s="71" t="s">
        <v>1595</v>
      </c>
      <c r="D80" s="71" t="s">
        <v>1596</v>
      </c>
    </row>
    <row r="81" spans="1:4" x14ac:dyDescent="0.25">
      <c r="A81" s="76">
        <f t="shared" si="1"/>
        <v>80</v>
      </c>
      <c r="B81" s="71" t="s">
        <v>885</v>
      </c>
      <c r="C81" s="71" t="s">
        <v>886</v>
      </c>
      <c r="D81" s="71" t="s">
        <v>816</v>
      </c>
    </row>
    <row r="82" spans="1:4" x14ac:dyDescent="0.25">
      <c r="A82" s="76">
        <f t="shared" si="1"/>
        <v>81</v>
      </c>
      <c r="B82" s="71" t="s">
        <v>887</v>
      </c>
      <c r="C82" s="71" t="s">
        <v>888</v>
      </c>
      <c r="D82" s="71" t="s">
        <v>759</v>
      </c>
    </row>
    <row r="83" spans="1:4" x14ac:dyDescent="0.25">
      <c r="A83" s="76">
        <f t="shared" si="1"/>
        <v>82</v>
      </c>
      <c r="B83" s="71" t="s">
        <v>889</v>
      </c>
      <c r="C83" s="71" t="s">
        <v>1626</v>
      </c>
      <c r="D83" s="71" t="s">
        <v>759</v>
      </c>
    </row>
    <row r="84" spans="1:4" x14ac:dyDescent="0.25">
      <c r="A84" s="76">
        <f t="shared" si="1"/>
        <v>83</v>
      </c>
      <c r="B84" s="71" t="s">
        <v>890</v>
      </c>
      <c r="C84" s="71" t="s">
        <v>891</v>
      </c>
      <c r="D84" s="71" t="s">
        <v>892</v>
      </c>
    </row>
    <row r="85" spans="1:4" x14ac:dyDescent="0.25">
      <c r="A85" s="76">
        <f t="shared" si="1"/>
        <v>84</v>
      </c>
      <c r="B85" s="79" t="s">
        <v>997</v>
      </c>
      <c r="C85" s="79" t="s">
        <v>1635</v>
      </c>
      <c r="D85" s="79" t="s">
        <v>762</v>
      </c>
    </row>
    <row r="86" spans="1:4" x14ac:dyDescent="0.25">
      <c r="A86" s="76">
        <f t="shared" si="1"/>
        <v>85</v>
      </c>
      <c r="B86" s="71" t="s">
        <v>1402</v>
      </c>
      <c r="C86" s="71" t="s">
        <v>1403</v>
      </c>
      <c r="D86" s="71" t="s">
        <v>1401</v>
      </c>
    </row>
    <row r="87" spans="1:4" x14ac:dyDescent="0.25">
      <c r="A87" s="76">
        <f t="shared" si="1"/>
        <v>86</v>
      </c>
      <c r="B87" s="122" t="s">
        <v>1734</v>
      </c>
      <c r="C87" s="122" t="s">
        <v>1735</v>
      </c>
      <c r="D87" s="71" t="s">
        <v>762</v>
      </c>
    </row>
    <row r="88" spans="1:4" x14ac:dyDescent="0.25">
      <c r="A88" s="76">
        <f t="shared" si="1"/>
        <v>87</v>
      </c>
      <c r="B88" s="71" t="s">
        <v>893</v>
      </c>
      <c r="C88" s="71" t="s">
        <v>894</v>
      </c>
      <c r="D88" s="71" t="s">
        <v>759</v>
      </c>
    </row>
    <row r="89" spans="1:4" x14ac:dyDescent="0.25">
      <c r="A89" s="76">
        <f t="shared" si="1"/>
        <v>88</v>
      </c>
      <c r="B89" s="71" t="s">
        <v>895</v>
      </c>
      <c r="C89" s="71" t="s">
        <v>896</v>
      </c>
      <c r="D89" s="71" t="s">
        <v>811</v>
      </c>
    </row>
    <row r="90" spans="1:4" x14ac:dyDescent="0.25">
      <c r="A90" s="76">
        <f t="shared" si="1"/>
        <v>89</v>
      </c>
      <c r="B90" s="71" t="s">
        <v>897</v>
      </c>
      <c r="C90" s="71" t="s">
        <v>898</v>
      </c>
      <c r="D90" s="71" t="s">
        <v>899</v>
      </c>
    </row>
    <row r="91" spans="1:4" x14ac:dyDescent="0.25">
      <c r="A91" s="76">
        <f t="shared" si="1"/>
        <v>90</v>
      </c>
      <c r="B91" s="71" t="s">
        <v>900</v>
      </c>
      <c r="C91" s="71" t="s">
        <v>901</v>
      </c>
      <c r="D91" s="71" t="s">
        <v>762</v>
      </c>
    </row>
    <row r="92" spans="1:4" x14ac:dyDescent="0.25">
      <c r="A92" s="76">
        <f t="shared" si="1"/>
        <v>91</v>
      </c>
      <c r="B92" s="71" t="s">
        <v>1722</v>
      </c>
      <c r="C92" s="71" t="s">
        <v>1723</v>
      </c>
      <c r="D92" s="71" t="s">
        <v>1721</v>
      </c>
    </row>
    <row r="93" spans="1:4" x14ac:dyDescent="0.25">
      <c r="A93" s="76">
        <f t="shared" si="1"/>
        <v>92</v>
      </c>
      <c r="B93" s="71" t="s">
        <v>902</v>
      </c>
      <c r="C93" s="71" t="s">
        <v>903</v>
      </c>
      <c r="D93" s="71" t="s">
        <v>904</v>
      </c>
    </row>
    <row r="94" spans="1:4" x14ac:dyDescent="0.25">
      <c r="A94" s="76">
        <f t="shared" si="1"/>
        <v>93</v>
      </c>
      <c r="B94" s="71" t="s">
        <v>905</v>
      </c>
      <c r="C94" s="71" t="s">
        <v>906</v>
      </c>
      <c r="D94" s="71" t="s">
        <v>765</v>
      </c>
    </row>
    <row r="95" spans="1:4" x14ac:dyDescent="0.25">
      <c r="A95" s="76">
        <f t="shared" si="1"/>
        <v>94</v>
      </c>
      <c r="B95" s="71" t="s">
        <v>907</v>
      </c>
      <c r="C95" s="71" t="s">
        <v>908</v>
      </c>
      <c r="D95" s="71" t="s">
        <v>771</v>
      </c>
    </row>
    <row r="96" spans="1:4" x14ac:dyDescent="0.25">
      <c r="A96" s="76">
        <f t="shared" si="1"/>
        <v>95</v>
      </c>
      <c r="B96" s="71" t="s">
        <v>909</v>
      </c>
      <c r="C96" s="71" t="s">
        <v>910</v>
      </c>
      <c r="D96" s="71" t="s">
        <v>811</v>
      </c>
    </row>
    <row r="97" spans="1:4" x14ac:dyDescent="0.25">
      <c r="A97" s="76">
        <f t="shared" si="1"/>
        <v>96</v>
      </c>
      <c r="B97" s="170" t="s">
        <v>1967</v>
      </c>
      <c r="C97" s="170" t="s">
        <v>1968</v>
      </c>
      <c r="D97" s="71" t="s">
        <v>771</v>
      </c>
    </row>
    <row r="98" spans="1:4" x14ac:dyDescent="0.25">
      <c r="A98" s="76">
        <f t="shared" si="1"/>
        <v>97</v>
      </c>
      <c r="B98" s="71" t="s">
        <v>911</v>
      </c>
      <c r="C98" s="71" t="s">
        <v>912</v>
      </c>
      <c r="D98" s="71" t="s">
        <v>771</v>
      </c>
    </row>
    <row r="99" spans="1:4" x14ac:dyDescent="0.25">
      <c r="A99" s="76">
        <f t="shared" si="1"/>
        <v>98</v>
      </c>
      <c r="B99" s="71" t="s">
        <v>913</v>
      </c>
      <c r="C99" s="71" t="s">
        <v>914</v>
      </c>
      <c r="D99" s="71" t="s">
        <v>915</v>
      </c>
    </row>
    <row r="100" spans="1:4" x14ac:dyDescent="0.25">
      <c r="A100" s="76">
        <f t="shared" si="1"/>
        <v>99</v>
      </c>
      <c r="B100" s="71" t="s">
        <v>916</v>
      </c>
      <c r="C100" s="71" t="s">
        <v>917</v>
      </c>
      <c r="D100" s="71" t="s">
        <v>759</v>
      </c>
    </row>
    <row r="101" spans="1:4" x14ac:dyDescent="0.25">
      <c r="A101" s="76">
        <f t="shared" si="1"/>
        <v>100</v>
      </c>
      <c r="B101" s="71" t="s">
        <v>805</v>
      </c>
      <c r="C101" s="71" t="s">
        <v>918</v>
      </c>
      <c r="D101" s="71" t="s">
        <v>762</v>
      </c>
    </row>
    <row r="102" spans="1:4" x14ac:dyDescent="0.25">
      <c r="A102" s="76">
        <f t="shared" si="1"/>
        <v>101</v>
      </c>
      <c r="B102" s="71" t="s">
        <v>919</v>
      </c>
      <c r="C102" s="71" t="s">
        <v>920</v>
      </c>
      <c r="D102" s="71" t="s">
        <v>765</v>
      </c>
    </row>
    <row r="103" spans="1:4" x14ac:dyDescent="0.25">
      <c r="A103" s="76">
        <f t="shared" si="1"/>
        <v>102</v>
      </c>
      <c r="B103" s="71" t="s">
        <v>805</v>
      </c>
      <c r="C103" s="71" t="s">
        <v>921</v>
      </c>
      <c r="D103" s="71" t="s">
        <v>922</v>
      </c>
    </row>
    <row r="104" spans="1:4" x14ac:dyDescent="0.25">
      <c r="A104" s="76">
        <f t="shared" si="1"/>
        <v>103</v>
      </c>
      <c r="B104" s="71" t="s">
        <v>1845</v>
      </c>
      <c r="C104" s="71" t="s">
        <v>1846</v>
      </c>
      <c r="D104" s="79" t="s">
        <v>961</v>
      </c>
    </row>
    <row r="105" spans="1:4" x14ac:dyDescent="0.25">
      <c r="A105" s="76">
        <f t="shared" si="1"/>
        <v>104</v>
      </c>
      <c r="B105" s="71" t="s">
        <v>923</v>
      </c>
      <c r="C105" s="71" t="s">
        <v>924</v>
      </c>
      <c r="D105" s="71" t="s">
        <v>762</v>
      </c>
    </row>
    <row r="106" spans="1:4" x14ac:dyDescent="0.25">
      <c r="A106" s="76">
        <f t="shared" si="1"/>
        <v>105</v>
      </c>
      <c r="B106" s="71" t="s">
        <v>925</v>
      </c>
      <c r="C106" s="71" t="s">
        <v>1327</v>
      </c>
      <c r="D106" s="71" t="s">
        <v>762</v>
      </c>
    </row>
    <row r="107" spans="1:4" x14ac:dyDescent="0.25">
      <c r="A107" s="76">
        <f t="shared" si="1"/>
        <v>106</v>
      </c>
      <c r="B107" s="71" t="s">
        <v>916</v>
      </c>
      <c r="C107" s="71" t="s">
        <v>926</v>
      </c>
      <c r="D107" s="71" t="s">
        <v>762</v>
      </c>
    </row>
    <row r="108" spans="1:4" x14ac:dyDescent="0.25">
      <c r="A108" s="76">
        <f t="shared" si="1"/>
        <v>107</v>
      </c>
      <c r="B108" s="71" t="s">
        <v>927</v>
      </c>
      <c r="C108" s="71" t="s">
        <v>928</v>
      </c>
      <c r="D108" s="71" t="s">
        <v>762</v>
      </c>
    </row>
    <row r="109" spans="1:4" x14ac:dyDescent="0.25">
      <c r="A109" s="76">
        <f t="shared" si="1"/>
        <v>108</v>
      </c>
      <c r="B109" s="71" t="s">
        <v>929</v>
      </c>
      <c r="C109" s="71" t="s">
        <v>930</v>
      </c>
      <c r="D109" s="71" t="s">
        <v>931</v>
      </c>
    </row>
    <row r="110" spans="1:4" x14ac:dyDescent="0.25">
      <c r="A110" s="76">
        <f t="shared" si="1"/>
        <v>109</v>
      </c>
      <c r="B110" s="71" t="s">
        <v>1345</v>
      </c>
      <c r="C110" s="71" t="s">
        <v>1346</v>
      </c>
      <c r="D110" s="71" t="s">
        <v>762</v>
      </c>
    </row>
    <row r="111" spans="1:4" x14ac:dyDescent="0.25">
      <c r="A111" s="76">
        <f t="shared" si="1"/>
        <v>110</v>
      </c>
      <c r="B111" s="71" t="s">
        <v>932</v>
      </c>
      <c r="C111" s="71" t="s">
        <v>933</v>
      </c>
      <c r="D111" s="71" t="s">
        <v>934</v>
      </c>
    </row>
    <row r="112" spans="1:4" x14ac:dyDescent="0.25">
      <c r="A112" s="76">
        <f t="shared" si="1"/>
        <v>111</v>
      </c>
      <c r="B112" s="71" t="s">
        <v>935</v>
      </c>
      <c r="C112" s="71" t="s">
        <v>936</v>
      </c>
      <c r="D112" s="71" t="s">
        <v>774</v>
      </c>
    </row>
    <row r="113" spans="1:4" x14ac:dyDescent="0.25">
      <c r="A113" s="76">
        <f t="shared" si="1"/>
        <v>112</v>
      </c>
      <c r="B113" s="71" t="s">
        <v>937</v>
      </c>
      <c r="C113" s="71" t="s">
        <v>938</v>
      </c>
      <c r="D113" s="71" t="s">
        <v>765</v>
      </c>
    </row>
    <row r="114" spans="1:4" x14ac:dyDescent="0.25">
      <c r="A114" s="76">
        <f t="shared" si="1"/>
        <v>113</v>
      </c>
      <c r="B114" s="71" t="s">
        <v>939</v>
      </c>
      <c r="C114" s="71" t="s">
        <v>940</v>
      </c>
      <c r="D114" s="71" t="s">
        <v>759</v>
      </c>
    </row>
    <row r="115" spans="1:4" x14ac:dyDescent="0.25">
      <c r="A115" s="76">
        <f t="shared" si="1"/>
        <v>114</v>
      </c>
      <c r="B115" s="71" t="s">
        <v>1404</v>
      </c>
      <c r="C115" s="71" t="s">
        <v>1405</v>
      </c>
      <c r="D115" s="71" t="s">
        <v>1401</v>
      </c>
    </row>
    <row r="116" spans="1:4" x14ac:dyDescent="0.25">
      <c r="A116" s="76">
        <f t="shared" si="1"/>
        <v>115</v>
      </c>
      <c r="B116" s="71" t="s">
        <v>1328</v>
      </c>
      <c r="C116" s="71" t="s">
        <v>1329</v>
      </c>
      <c r="D116" s="71" t="s">
        <v>1330</v>
      </c>
    </row>
    <row r="117" spans="1:4" x14ac:dyDescent="0.25">
      <c r="A117" s="76">
        <f t="shared" si="1"/>
        <v>116</v>
      </c>
      <c r="B117" s="71" t="s">
        <v>941</v>
      </c>
      <c r="C117" s="71" t="s">
        <v>942</v>
      </c>
      <c r="D117" s="71" t="s">
        <v>759</v>
      </c>
    </row>
    <row r="118" spans="1:4" x14ac:dyDescent="0.25">
      <c r="A118" s="76">
        <f t="shared" si="1"/>
        <v>117</v>
      </c>
      <c r="B118" s="71" t="s">
        <v>1678</v>
      </c>
      <c r="C118" s="71" t="s">
        <v>942</v>
      </c>
      <c r="D118" s="71" t="s">
        <v>1326</v>
      </c>
    </row>
    <row r="119" spans="1:4" x14ac:dyDescent="0.25">
      <c r="A119" s="76">
        <f t="shared" si="1"/>
        <v>118</v>
      </c>
      <c r="B119" s="71" t="s">
        <v>943</v>
      </c>
      <c r="C119" s="71" t="s">
        <v>944</v>
      </c>
      <c r="D119" s="71" t="s">
        <v>945</v>
      </c>
    </row>
    <row r="120" spans="1:4" x14ac:dyDescent="0.25">
      <c r="A120" s="76">
        <f t="shared" si="1"/>
        <v>119</v>
      </c>
      <c r="B120" s="71" t="s">
        <v>812</v>
      </c>
      <c r="C120" s="71" t="s">
        <v>946</v>
      </c>
      <c r="D120" s="71" t="s">
        <v>892</v>
      </c>
    </row>
    <row r="121" spans="1:4" x14ac:dyDescent="0.25">
      <c r="A121" s="76">
        <f t="shared" si="1"/>
        <v>120</v>
      </c>
      <c r="B121" s="71" t="s">
        <v>947</v>
      </c>
      <c r="C121" s="71" t="s">
        <v>948</v>
      </c>
      <c r="D121" s="71" t="s">
        <v>774</v>
      </c>
    </row>
    <row r="122" spans="1:4" x14ac:dyDescent="0.25">
      <c r="A122" s="76">
        <f t="shared" si="1"/>
        <v>121</v>
      </c>
      <c r="B122" s="71" t="s">
        <v>805</v>
      </c>
      <c r="C122" s="71" t="s">
        <v>949</v>
      </c>
      <c r="D122" s="71" t="s">
        <v>765</v>
      </c>
    </row>
    <row r="123" spans="1:4" x14ac:dyDescent="0.25">
      <c r="A123" s="76">
        <f t="shared" si="1"/>
        <v>122</v>
      </c>
      <c r="B123" s="71" t="s">
        <v>1597</v>
      </c>
      <c r="C123" s="71" t="s">
        <v>1598</v>
      </c>
      <c r="D123" s="71" t="s">
        <v>961</v>
      </c>
    </row>
    <row r="124" spans="1:4" x14ac:dyDescent="0.25">
      <c r="A124" s="76">
        <f t="shared" si="1"/>
        <v>123</v>
      </c>
      <c r="B124" s="71" t="s">
        <v>950</v>
      </c>
      <c r="C124" s="71" t="s">
        <v>951</v>
      </c>
      <c r="D124" s="71" t="s">
        <v>765</v>
      </c>
    </row>
    <row r="125" spans="1:4" x14ac:dyDescent="0.25">
      <c r="A125" s="76">
        <f t="shared" si="1"/>
        <v>124</v>
      </c>
      <c r="B125" s="71" t="s">
        <v>952</v>
      </c>
      <c r="C125" s="71" t="s">
        <v>953</v>
      </c>
      <c r="D125" s="71" t="s">
        <v>762</v>
      </c>
    </row>
    <row r="126" spans="1:4" x14ac:dyDescent="0.25">
      <c r="A126" s="76">
        <f t="shared" si="1"/>
        <v>125</v>
      </c>
      <c r="B126" s="71" t="s">
        <v>1064</v>
      </c>
      <c r="C126" s="71" t="s">
        <v>1555</v>
      </c>
      <c r="D126" s="71" t="s">
        <v>762</v>
      </c>
    </row>
    <row r="127" spans="1:4" x14ac:dyDescent="0.25">
      <c r="A127" s="76">
        <f t="shared" si="1"/>
        <v>126</v>
      </c>
      <c r="B127" s="71" t="s">
        <v>954</v>
      </c>
      <c r="C127" s="71" t="s">
        <v>955</v>
      </c>
      <c r="D127" s="71" t="s">
        <v>762</v>
      </c>
    </row>
    <row r="128" spans="1:4" x14ac:dyDescent="0.25">
      <c r="A128" s="76">
        <f t="shared" si="1"/>
        <v>127</v>
      </c>
      <c r="B128" s="71" t="s">
        <v>790</v>
      </c>
      <c r="C128" s="71" t="s">
        <v>956</v>
      </c>
      <c r="D128" s="71" t="s">
        <v>774</v>
      </c>
    </row>
    <row r="129" spans="1:4" x14ac:dyDescent="0.25">
      <c r="A129" s="76">
        <f t="shared" si="1"/>
        <v>128</v>
      </c>
      <c r="B129" s="71" t="s">
        <v>805</v>
      </c>
      <c r="C129" s="71" t="s">
        <v>957</v>
      </c>
      <c r="D129" s="71" t="s">
        <v>892</v>
      </c>
    </row>
    <row r="130" spans="1:4" x14ac:dyDescent="0.25">
      <c r="A130" s="76">
        <f t="shared" si="1"/>
        <v>129</v>
      </c>
      <c r="B130" s="71" t="s">
        <v>812</v>
      </c>
      <c r="C130" s="71" t="s">
        <v>958</v>
      </c>
      <c r="D130" s="71" t="s">
        <v>762</v>
      </c>
    </row>
    <row r="131" spans="1:4" x14ac:dyDescent="0.25">
      <c r="A131" s="76">
        <f t="shared" si="1"/>
        <v>130</v>
      </c>
      <c r="B131" s="71" t="s">
        <v>959</v>
      </c>
      <c r="C131" s="71" t="s">
        <v>960</v>
      </c>
      <c r="D131" s="71" t="s">
        <v>961</v>
      </c>
    </row>
    <row r="132" spans="1:4" x14ac:dyDescent="0.25">
      <c r="A132" s="76">
        <f t="shared" si="1"/>
        <v>131</v>
      </c>
      <c r="B132" s="122" t="s">
        <v>1787</v>
      </c>
      <c r="C132" s="122" t="s">
        <v>1788</v>
      </c>
      <c r="D132" s="71" t="s">
        <v>765</v>
      </c>
    </row>
    <row r="133" spans="1:4" x14ac:dyDescent="0.25">
      <c r="A133" s="76">
        <f t="shared" si="1"/>
        <v>132</v>
      </c>
      <c r="B133" s="71" t="s">
        <v>787</v>
      </c>
      <c r="C133" s="71" t="s">
        <v>962</v>
      </c>
      <c r="D133" s="71" t="s">
        <v>963</v>
      </c>
    </row>
    <row r="134" spans="1:4" x14ac:dyDescent="0.25">
      <c r="A134" s="76">
        <f t="shared" si="1"/>
        <v>133</v>
      </c>
      <c r="B134" s="71" t="s">
        <v>817</v>
      </c>
      <c r="C134" s="71" t="s">
        <v>1361</v>
      </c>
      <c r="D134" s="71" t="s">
        <v>765</v>
      </c>
    </row>
    <row r="135" spans="1:4" x14ac:dyDescent="0.25">
      <c r="A135" s="76">
        <f t="shared" si="1"/>
        <v>134</v>
      </c>
      <c r="B135" s="71" t="s">
        <v>1599</v>
      </c>
      <c r="C135" s="71" t="s">
        <v>1600</v>
      </c>
      <c r="D135" s="71" t="s">
        <v>961</v>
      </c>
    </row>
    <row r="136" spans="1:4" x14ac:dyDescent="0.25">
      <c r="A136" s="76">
        <f t="shared" si="1"/>
        <v>135</v>
      </c>
      <c r="B136" s="71" t="s">
        <v>964</v>
      </c>
      <c r="C136" s="71" t="s">
        <v>965</v>
      </c>
      <c r="D136" s="71" t="s">
        <v>762</v>
      </c>
    </row>
    <row r="137" spans="1:4" x14ac:dyDescent="0.25">
      <c r="A137" s="76">
        <f t="shared" si="1"/>
        <v>136</v>
      </c>
      <c r="B137" s="71" t="s">
        <v>966</v>
      </c>
      <c r="C137" s="71" t="s">
        <v>967</v>
      </c>
      <c r="D137" s="71" t="s">
        <v>771</v>
      </c>
    </row>
    <row r="138" spans="1:4" x14ac:dyDescent="0.25">
      <c r="A138" s="76">
        <f t="shared" ref="A138:A201" si="2">A137+1</f>
        <v>137</v>
      </c>
      <c r="B138" s="71" t="s">
        <v>905</v>
      </c>
      <c r="C138" s="71" t="s">
        <v>968</v>
      </c>
      <c r="D138" s="71" t="s">
        <v>762</v>
      </c>
    </row>
    <row r="139" spans="1:4" x14ac:dyDescent="0.25">
      <c r="A139" s="76">
        <f t="shared" si="2"/>
        <v>138</v>
      </c>
      <c r="B139" s="71" t="s">
        <v>969</v>
      </c>
      <c r="C139" s="71" t="s">
        <v>970</v>
      </c>
      <c r="D139" s="71" t="s">
        <v>771</v>
      </c>
    </row>
    <row r="140" spans="1:4" x14ac:dyDescent="0.25">
      <c r="A140" s="76">
        <f t="shared" si="2"/>
        <v>139</v>
      </c>
      <c r="B140" s="71" t="s">
        <v>971</v>
      </c>
      <c r="C140" s="71" t="s">
        <v>972</v>
      </c>
      <c r="D140" s="71" t="s">
        <v>774</v>
      </c>
    </row>
    <row r="141" spans="1:4" x14ac:dyDescent="0.25">
      <c r="A141" s="76">
        <f t="shared" si="2"/>
        <v>140</v>
      </c>
      <c r="B141" s="71" t="s">
        <v>973</v>
      </c>
      <c r="C141" s="71" t="s">
        <v>974</v>
      </c>
      <c r="D141" s="71" t="s">
        <v>835</v>
      </c>
    </row>
    <row r="142" spans="1:4" x14ac:dyDescent="0.25">
      <c r="A142" s="76">
        <f t="shared" si="2"/>
        <v>141</v>
      </c>
      <c r="B142" s="71" t="s">
        <v>975</v>
      </c>
      <c r="C142" s="71" t="s">
        <v>976</v>
      </c>
      <c r="D142" s="71" t="s">
        <v>759</v>
      </c>
    </row>
    <row r="143" spans="1:4" x14ac:dyDescent="0.25">
      <c r="A143" s="76">
        <f t="shared" si="2"/>
        <v>142</v>
      </c>
      <c r="B143" s="71" t="s">
        <v>1331</v>
      </c>
      <c r="C143" s="71" t="s">
        <v>976</v>
      </c>
      <c r="D143" s="71" t="s">
        <v>1332</v>
      </c>
    </row>
    <row r="144" spans="1:4" x14ac:dyDescent="0.25">
      <c r="A144" s="76">
        <f t="shared" si="2"/>
        <v>143</v>
      </c>
      <c r="B144" s="71" t="s">
        <v>1676</v>
      </c>
      <c r="C144" s="71" t="s">
        <v>1677</v>
      </c>
      <c r="D144" s="71" t="s">
        <v>1326</v>
      </c>
    </row>
    <row r="145" spans="1:4" x14ac:dyDescent="0.25">
      <c r="A145" s="76">
        <f t="shared" si="2"/>
        <v>144</v>
      </c>
      <c r="B145" s="71" t="s">
        <v>977</v>
      </c>
      <c r="C145" s="71" t="s">
        <v>978</v>
      </c>
      <c r="D145" s="71" t="s">
        <v>979</v>
      </c>
    </row>
    <row r="146" spans="1:4" x14ac:dyDescent="0.25">
      <c r="A146" s="76">
        <f t="shared" si="2"/>
        <v>145</v>
      </c>
      <c r="B146" s="71" t="s">
        <v>905</v>
      </c>
      <c r="C146" s="71" t="s">
        <v>980</v>
      </c>
      <c r="D146" s="71" t="s">
        <v>762</v>
      </c>
    </row>
    <row r="147" spans="1:4" x14ac:dyDescent="0.25">
      <c r="A147" s="76">
        <f t="shared" si="2"/>
        <v>146</v>
      </c>
      <c r="B147" s="71" t="s">
        <v>981</v>
      </c>
      <c r="C147" s="71" t="s">
        <v>982</v>
      </c>
      <c r="D147" s="71" t="s">
        <v>762</v>
      </c>
    </row>
    <row r="148" spans="1:4" x14ac:dyDescent="0.25">
      <c r="A148" s="76">
        <f t="shared" si="2"/>
        <v>147</v>
      </c>
      <c r="B148" s="71" t="s">
        <v>1601</v>
      </c>
      <c r="C148" s="71" t="s">
        <v>982</v>
      </c>
      <c r="D148" s="71" t="s">
        <v>961</v>
      </c>
    </row>
    <row r="149" spans="1:4" x14ac:dyDescent="0.25">
      <c r="A149" s="76">
        <f t="shared" si="2"/>
        <v>148</v>
      </c>
      <c r="B149" s="71" t="s">
        <v>983</v>
      </c>
      <c r="C149" s="71" t="s">
        <v>984</v>
      </c>
      <c r="D149" s="71" t="s">
        <v>774</v>
      </c>
    </row>
    <row r="150" spans="1:4" x14ac:dyDescent="0.25">
      <c r="A150" s="76">
        <f t="shared" si="2"/>
        <v>149</v>
      </c>
      <c r="B150" s="71" t="s">
        <v>1655</v>
      </c>
      <c r="C150" s="71" t="s">
        <v>1656</v>
      </c>
      <c r="D150" s="71" t="s">
        <v>759</v>
      </c>
    </row>
    <row r="151" spans="1:4" x14ac:dyDescent="0.25">
      <c r="A151" s="76">
        <f t="shared" si="2"/>
        <v>150</v>
      </c>
      <c r="B151" s="71" t="s">
        <v>985</v>
      </c>
      <c r="C151" s="71" t="s">
        <v>986</v>
      </c>
      <c r="D151" s="71" t="s">
        <v>768</v>
      </c>
    </row>
    <row r="152" spans="1:4" x14ac:dyDescent="0.25">
      <c r="A152" s="76">
        <f t="shared" si="2"/>
        <v>151</v>
      </c>
      <c r="B152" s="71" t="s">
        <v>987</v>
      </c>
      <c r="C152" s="71" t="s">
        <v>988</v>
      </c>
      <c r="D152" s="71" t="s">
        <v>762</v>
      </c>
    </row>
    <row r="153" spans="1:4" x14ac:dyDescent="0.25">
      <c r="A153" s="76">
        <f t="shared" si="2"/>
        <v>152</v>
      </c>
      <c r="B153" s="71" t="s">
        <v>1553</v>
      </c>
      <c r="C153" s="71" t="s">
        <v>1554</v>
      </c>
      <c r="D153" s="71" t="s">
        <v>762</v>
      </c>
    </row>
    <row r="154" spans="1:4" x14ac:dyDescent="0.25">
      <c r="A154" s="76">
        <f t="shared" si="2"/>
        <v>153</v>
      </c>
      <c r="B154" s="71" t="s">
        <v>989</v>
      </c>
      <c r="C154" s="71" t="s">
        <v>990</v>
      </c>
      <c r="D154" s="71" t="s">
        <v>771</v>
      </c>
    </row>
    <row r="155" spans="1:4" x14ac:dyDescent="0.25">
      <c r="A155" s="76">
        <f t="shared" si="2"/>
        <v>154</v>
      </c>
      <c r="B155" s="71" t="s">
        <v>991</v>
      </c>
      <c r="C155" s="71" t="s">
        <v>990</v>
      </c>
      <c r="D155" s="71" t="s">
        <v>771</v>
      </c>
    </row>
    <row r="156" spans="1:4" x14ac:dyDescent="0.25">
      <c r="A156" s="76">
        <f t="shared" si="2"/>
        <v>155</v>
      </c>
      <c r="B156" s="71" t="s">
        <v>812</v>
      </c>
      <c r="C156" s="71" t="s">
        <v>1664</v>
      </c>
      <c r="D156" s="71" t="s">
        <v>771</v>
      </c>
    </row>
    <row r="157" spans="1:4" x14ac:dyDescent="0.25">
      <c r="A157" s="76">
        <f t="shared" si="2"/>
        <v>156</v>
      </c>
      <c r="B157" s="71" t="s">
        <v>992</v>
      </c>
      <c r="C157" s="71" t="s">
        <v>993</v>
      </c>
      <c r="D157" s="71" t="s">
        <v>762</v>
      </c>
    </row>
    <row r="158" spans="1:4" x14ac:dyDescent="0.25">
      <c r="A158" s="76">
        <f t="shared" si="2"/>
        <v>157</v>
      </c>
      <c r="B158" s="71" t="s">
        <v>983</v>
      </c>
      <c r="C158" s="71" t="s">
        <v>994</v>
      </c>
      <c r="D158" s="71" t="s">
        <v>979</v>
      </c>
    </row>
    <row r="159" spans="1:4" x14ac:dyDescent="0.25">
      <c r="A159" s="76">
        <f t="shared" si="2"/>
        <v>158</v>
      </c>
      <c r="B159" s="71" t="s">
        <v>995</v>
      </c>
      <c r="C159" s="71" t="s">
        <v>996</v>
      </c>
      <c r="D159" s="71" t="s">
        <v>771</v>
      </c>
    </row>
    <row r="160" spans="1:4" x14ac:dyDescent="0.25">
      <c r="A160" s="76">
        <f t="shared" si="2"/>
        <v>159</v>
      </c>
      <c r="B160" s="71" t="s">
        <v>1602</v>
      </c>
      <c r="C160" s="71" t="s">
        <v>1603</v>
      </c>
      <c r="D160" s="71" t="s">
        <v>838</v>
      </c>
    </row>
    <row r="161" spans="1:4" x14ac:dyDescent="0.25">
      <c r="A161" s="76">
        <f t="shared" si="2"/>
        <v>160</v>
      </c>
      <c r="B161" s="71" t="s">
        <v>997</v>
      </c>
      <c r="C161" s="71" t="s">
        <v>998</v>
      </c>
      <c r="D161" s="71" t="s">
        <v>892</v>
      </c>
    </row>
    <row r="162" spans="1:4" x14ac:dyDescent="0.25">
      <c r="A162" s="76">
        <f t="shared" si="2"/>
        <v>161</v>
      </c>
      <c r="B162" s="71" t="s">
        <v>1278</v>
      </c>
      <c r="C162" s="71" t="s">
        <v>1564</v>
      </c>
      <c r="D162" s="71" t="s">
        <v>771</v>
      </c>
    </row>
    <row r="163" spans="1:4" x14ac:dyDescent="0.25">
      <c r="A163" s="76">
        <f t="shared" si="2"/>
        <v>162</v>
      </c>
      <c r="B163" s="71" t="s">
        <v>997</v>
      </c>
      <c r="C163" s="71" t="s">
        <v>999</v>
      </c>
      <c r="D163" s="71" t="s">
        <v>899</v>
      </c>
    </row>
    <row r="164" spans="1:4" x14ac:dyDescent="0.25">
      <c r="A164" s="76">
        <f t="shared" si="2"/>
        <v>163</v>
      </c>
      <c r="B164" s="71" t="s">
        <v>1000</v>
      </c>
      <c r="C164" s="71" t="s">
        <v>1001</v>
      </c>
      <c r="D164" s="71" t="s">
        <v>774</v>
      </c>
    </row>
    <row r="165" spans="1:4" x14ac:dyDescent="0.25">
      <c r="A165" s="76">
        <f t="shared" si="2"/>
        <v>164</v>
      </c>
      <c r="B165" s="71" t="s">
        <v>1002</v>
      </c>
      <c r="C165" s="71" t="s">
        <v>1003</v>
      </c>
      <c r="D165" s="71" t="s">
        <v>1004</v>
      </c>
    </row>
    <row r="166" spans="1:4" x14ac:dyDescent="0.25">
      <c r="A166" s="76">
        <f t="shared" si="2"/>
        <v>165</v>
      </c>
      <c r="B166" s="71" t="s">
        <v>787</v>
      </c>
      <c r="C166" s="71" t="s">
        <v>1005</v>
      </c>
      <c r="D166" s="71" t="s">
        <v>811</v>
      </c>
    </row>
    <row r="167" spans="1:4" x14ac:dyDescent="0.25">
      <c r="A167" s="76">
        <f t="shared" si="2"/>
        <v>166</v>
      </c>
      <c r="B167" s="122" t="s">
        <v>1742</v>
      </c>
      <c r="C167" s="71" t="s">
        <v>1005</v>
      </c>
      <c r="D167" s="71" t="s">
        <v>762</v>
      </c>
    </row>
    <row r="168" spans="1:4" x14ac:dyDescent="0.25">
      <c r="A168" s="76">
        <f t="shared" si="2"/>
        <v>167</v>
      </c>
      <c r="B168" s="71" t="s">
        <v>1006</v>
      </c>
      <c r="C168" s="71" t="s">
        <v>1007</v>
      </c>
      <c r="D168" s="71" t="s">
        <v>771</v>
      </c>
    </row>
    <row r="169" spans="1:4" x14ac:dyDescent="0.25">
      <c r="A169" s="76">
        <f t="shared" si="2"/>
        <v>168</v>
      </c>
      <c r="B169" s="170" t="s">
        <v>997</v>
      </c>
      <c r="C169" s="170" t="s">
        <v>1007</v>
      </c>
      <c r="D169" s="71" t="s">
        <v>771</v>
      </c>
    </row>
    <row r="170" spans="1:4" x14ac:dyDescent="0.25">
      <c r="A170" s="76">
        <f t="shared" si="2"/>
        <v>169</v>
      </c>
      <c r="B170" s="71" t="s">
        <v>1008</v>
      </c>
      <c r="C170" s="71" t="s">
        <v>1009</v>
      </c>
      <c r="D170" s="71" t="s">
        <v>1010</v>
      </c>
    </row>
    <row r="171" spans="1:4" x14ac:dyDescent="0.25">
      <c r="A171" s="76">
        <f t="shared" si="2"/>
        <v>170</v>
      </c>
      <c r="B171" s="71" t="s">
        <v>1011</v>
      </c>
      <c r="C171" s="71" t="s">
        <v>1012</v>
      </c>
      <c r="D171" s="71" t="s">
        <v>774</v>
      </c>
    </row>
    <row r="172" spans="1:4" x14ac:dyDescent="0.25">
      <c r="A172" s="76">
        <f t="shared" si="2"/>
        <v>171</v>
      </c>
      <c r="B172" s="71" t="s">
        <v>981</v>
      </c>
      <c r="C172" s="71" t="s">
        <v>1794</v>
      </c>
      <c r="D172" s="71" t="s">
        <v>771</v>
      </c>
    </row>
    <row r="173" spans="1:4" x14ac:dyDescent="0.25">
      <c r="A173" s="76">
        <f t="shared" si="2"/>
        <v>172</v>
      </c>
      <c r="B173" s="71" t="s">
        <v>790</v>
      </c>
      <c r="C173" s="71" t="s">
        <v>1013</v>
      </c>
      <c r="D173" s="71" t="s">
        <v>979</v>
      </c>
    </row>
    <row r="174" spans="1:4" x14ac:dyDescent="0.25">
      <c r="A174" s="76">
        <f t="shared" si="2"/>
        <v>173</v>
      </c>
      <c r="B174" s="71" t="s">
        <v>916</v>
      </c>
      <c r="C174" s="71" t="s">
        <v>1014</v>
      </c>
      <c r="D174" s="71" t="s">
        <v>774</v>
      </c>
    </row>
    <row r="175" spans="1:4" x14ac:dyDescent="0.25">
      <c r="A175" s="76">
        <f t="shared" si="2"/>
        <v>174</v>
      </c>
      <c r="B175" s="71" t="s">
        <v>1772</v>
      </c>
      <c r="C175" s="71" t="s">
        <v>1773</v>
      </c>
      <c r="D175" s="71" t="s">
        <v>1774</v>
      </c>
    </row>
    <row r="176" spans="1:4" x14ac:dyDescent="0.25">
      <c r="A176" s="76">
        <f t="shared" si="2"/>
        <v>175</v>
      </c>
      <c r="B176" s="71" t="s">
        <v>1015</v>
      </c>
      <c r="C176" s="71" t="s">
        <v>1016</v>
      </c>
      <c r="D176" s="71" t="s">
        <v>922</v>
      </c>
    </row>
    <row r="177" spans="1:4" x14ac:dyDescent="0.25">
      <c r="A177" s="76">
        <f t="shared" si="2"/>
        <v>176</v>
      </c>
      <c r="B177" s="71" t="s">
        <v>897</v>
      </c>
      <c r="C177" s="71" t="s">
        <v>1969</v>
      </c>
      <c r="D177" s="71" t="s">
        <v>771</v>
      </c>
    </row>
    <row r="178" spans="1:4" x14ac:dyDescent="0.25">
      <c r="A178" s="76">
        <f t="shared" si="2"/>
        <v>177</v>
      </c>
      <c r="B178" s="122" t="s">
        <v>1546</v>
      </c>
      <c r="C178" s="122" t="s">
        <v>1745</v>
      </c>
      <c r="D178" s="122" t="s">
        <v>804</v>
      </c>
    </row>
    <row r="179" spans="1:4" x14ac:dyDescent="0.25">
      <c r="A179" s="76">
        <f t="shared" si="2"/>
        <v>178</v>
      </c>
      <c r="B179" s="71" t="s">
        <v>1017</v>
      </c>
      <c r="C179" s="71" t="s">
        <v>1018</v>
      </c>
      <c r="D179" s="71" t="s">
        <v>804</v>
      </c>
    </row>
    <row r="180" spans="1:4" x14ac:dyDescent="0.25">
      <c r="A180" s="76">
        <f t="shared" si="2"/>
        <v>179</v>
      </c>
      <c r="B180" s="71" t="s">
        <v>1019</v>
      </c>
      <c r="C180" s="71" t="s">
        <v>1020</v>
      </c>
      <c r="D180" s="71" t="s">
        <v>1021</v>
      </c>
    </row>
    <row r="181" spans="1:4" x14ac:dyDescent="0.25">
      <c r="A181" s="76">
        <f t="shared" si="2"/>
        <v>180</v>
      </c>
      <c r="B181" s="71" t="s">
        <v>1022</v>
      </c>
      <c r="C181" s="71" t="s">
        <v>1023</v>
      </c>
      <c r="D181" s="71" t="s">
        <v>765</v>
      </c>
    </row>
    <row r="182" spans="1:4" x14ac:dyDescent="0.25">
      <c r="A182" s="76">
        <f t="shared" si="2"/>
        <v>181</v>
      </c>
      <c r="B182" s="71" t="s">
        <v>787</v>
      </c>
      <c r="C182" s="71" t="s">
        <v>1024</v>
      </c>
      <c r="D182" s="71" t="s">
        <v>765</v>
      </c>
    </row>
    <row r="183" spans="1:4" x14ac:dyDescent="0.25">
      <c r="A183" s="76">
        <f t="shared" si="2"/>
        <v>182</v>
      </c>
      <c r="B183" s="71" t="s">
        <v>1025</v>
      </c>
      <c r="C183" s="71" t="s">
        <v>1026</v>
      </c>
      <c r="D183" s="71" t="s">
        <v>762</v>
      </c>
    </row>
    <row r="184" spans="1:4" x14ac:dyDescent="0.25">
      <c r="A184" s="76">
        <f t="shared" si="2"/>
        <v>183</v>
      </c>
      <c r="B184" s="71" t="s">
        <v>790</v>
      </c>
      <c r="C184" s="71" t="s">
        <v>1027</v>
      </c>
      <c r="D184" s="71" t="s">
        <v>963</v>
      </c>
    </row>
    <row r="185" spans="1:4" x14ac:dyDescent="0.25">
      <c r="A185" s="76">
        <f t="shared" si="2"/>
        <v>184</v>
      </c>
      <c r="B185" s="71" t="s">
        <v>1028</v>
      </c>
      <c r="C185" s="71" t="s">
        <v>1029</v>
      </c>
      <c r="D185" s="71" t="s">
        <v>1030</v>
      </c>
    </row>
    <row r="186" spans="1:4" x14ac:dyDescent="0.25">
      <c r="A186" s="76">
        <f t="shared" si="2"/>
        <v>185</v>
      </c>
      <c r="B186" s="71" t="s">
        <v>1031</v>
      </c>
      <c r="C186" s="71" t="s">
        <v>1032</v>
      </c>
      <c r="D186" s="71" t="s">
        <v>774</v>
      </c>
    </row>
    <row r="187" spans="1:4" x14ac:dyDescent="0.25">
      <c r="A187" s="76">
        <f t="shared" si="2"/>
        <v>186</v>
      </c>
      <c r="B187" s="71" t="s">
        <v>1604</v>
      </c>
      <c r="C187" s="71" t="s">
        <v>1605</v>
      </c>
      <c r="D187" s="71" t="s">
        <v>961</v>
      </c>
    </row>
    <row r="188" spans="1:4" x14ac:dyDescent="0.25">
      <c r="A188" s="76">
        <f t="shared" si="2"/>
        <v>187</v>
      </c>
      <c r="B188" s="71" t="s">
        <v>1033</v>
      </c>
      <c r="C188" s="71" t="s">
        <v>1034</v>
      </c>
      <c r="D188" s="71" t="s">
        <v>765</v>
      </c>
    </row>
    <row r="189" spans="1:4" x14ac:dyDescent="0.25">
      <c r="A189" s="76">
        <f t="shared" si="2"/>
        <v>188</v>
      </c>
      <c r="B189" s="71" t="s">
        <v>1035</v>
      </c>
      <c r="C189" s="71" t="s">
        <v>1036</v>
      </c>
      <c r="D189" s="71" t="s">
        <v>762</v>
      </c>
    </row>
    <row r="190" spans="1:4" x14ac:dyDescent="0.25">
      <c r="A190" s="76">
        <f t="shared" si="2"/>
        <v>189</v>
      </c>
      <c r="B190" s="71" t="s">
        <v>785</v>
      </c>
      <c r="C190" s="71" t="s">
        <v>1037</v>
      </c>
      <c r="D190" s="71" t="s">
        <v>771</v>
      </c>
    </row>
    <row r="191" spans="1:4" x14ac:dyDescent="0.25">
      <c r="A191" s="76">
        <f t="shared" si="2"/>
        <v>190</v>
      </c>
      <c r="B191" s="71" t="s">
        <v>1038</v>
      </c>
      <c r="C191" s="71" t="s">
        <v>1039</v>
      </c>
      <c r="D191" s="71" t="s">
        <v>809</v>
      </c>
    </row>
    <row r="192" spans="1:4" x14ac:dyDescent="0.25">
      <c r="A192" s="76">
        <f t="shared" si="2"/>
        <v>191</v>
      </c>
      <c r="B192" s="71" t="s">
        <v>1606</v>
      </c>
      <c r="C192" s="71" t="s">
        <v>1607</v>
      </c>
      <c r="D192" s="71" t="s">
        <v>1326</v>
      </c>
    </row>
    <row r="193" spans="1:4" x14ac:dyDescent="0.25">
      <c r="A193" s="76">
        <f t="shared" si="2"/>
        <v>192</v>
      </c>
      <c r="B193" s="71" t="s">
        <v>1040</v>
      </c>
      <c r="C193" s="71" t="s">
        <v>1041</v>
      </c>
      <c r="D193" s="71" t="s">
        <v>1042</v>
      </c>
    </row>
    <row r="194" spans="1:4" x14ac:dyDescent="0.25">
      <c r="A194" s="76">
        <f t="shared" si="2"/>
        <v>193</v>
      </c>
      <c r="B194" s="71" t="s">
        <v>1043</v>
      </c>
      <c r="C194" s="71" t="s">
        <v>1044</v>
      </c>
      <c r="D194" s="71" t="s">
        <v>765</v>
      </c>
    </row>
    <row r="195" spans="1:4" x14ac:dyDescent="0.25">
      <c r="A195" s="76">
        <f t="shared" si="2"/>
        <v>194</v>
      </c>
      <c r="B195" s="71" t="s">
        <v>1085</v>
      </c>
      <c r="C195" s="71" t="s">
        <v>1970</v>
      </c>
      <c r="D195" s="71" t="s">
        <v>771</v>
      </c>
    </row>
    <row r="196" spans="1:4" x14ac:dyDescent="0.25">
      <c r="A196" s="76">
        <f t="shared" si="2"/>
        <v>195</v>
      </c>
      <c r="B196" s="71" t="s">
        <v>1045</v>
      </c>
      <c r="C196" s="71" t="s">
        <v>1046</v>
      </c>
      <c r="D196" s="71" t="s">
        <v>771</v>
      </c>
    </row>
    <row r="197" spans="1:4" x14ac:dyDescent="0.25">
      <c r="A197" s="76">
        <f t="shared" si="2"/>
        <v>196</v>
      </c>
      <c r="B197" s="71" t="s">
        <v>1047</v>
      </c>
      <c r="C197" s="71" t="s">
        <v>1048</v>
      </c>
      <c r="D197" s="71" t="s">
        <v>961</v>
      </c>
    </row>
    <row r="198" spans="1:4" x14ac:dyDescent="0.25">
      <c r="A198" s="76">
        <f t="shared" si="2"/>
        <v>197</v>
      </c>
      <c r="B198" s="71" t="s">
        <v>1971</v>
      </c>
      <c r="C198" s="71" t="s">
        <v>1972</v>
      </c>
      <c r="D198" s="71" t="s">
        <v>771</v>
      </c>
    </row>
    <row r="199" spans="1:4" x14ac:dyDescent="0.25">
      <c r="A199" s="76">
        <f t="shared" si="2"/>
        <v>198</v>
      </c>
      <c r="B199" s="71" t="s">
        <v>787</v>
      </c>
      <c r="C199" s="71" t="s">
        <v>1049</v>
      </c>
      <c r="D199" s="71" t="s">
        <v>771</v>
      </c>
    </row>
    <row r="200" spans="1:4" x14ac:dyDescent="0.25">
      <c r="A200" s="76">
        <f t="shared" si="2"/>
        <v>199</v>
      </c>
      <c r="B200" s="71" t="s">
        <v>1006</v>
      </c>
      <c r="C200" s="71" t="s">
        <v>1608</v>
      </c>
      <c r="D200" s="71" t="s">
        <v>771</v>
      </c>
    </row>
    <row r="201" spans="1:4" x14ac:dyDescent="0.25">
      <c r="A201" s="76">
        <f t="shared" si="2"/>
        <v>200</v>
      </c>
      <c r="B201" s="71" t="s">
        <v>785</v>
      </c>
      <c r="C201" s="71" t="s">
        <v>1050</v>
      </c>
      <c r="D201" s="71" t="s">
        <v>762</v>
      </c>
    </row>
    <row r="202" spans="1:4" x14ac:dyDescent="0.25">
      <c r="A202" s="76">
        <f t="shared" ref="A202:A265" si="3">A201+1</f>
        <v>201</v>
      </c>
      <c r="B202" s="71" t="s">
        <v>1051</v>
      </c>
      <c r="C202" s="71" t="s">
        <v>1052</v>
      </c>
      <c r="D202" s="71" t="s">
        <v>892</v>
      </c>
    </row>
    <row r="203" spans="1:4" x14ac:dyDescent="0.25">
      <c r="A203" s="76">
        <f t="shared" si="3"/>
        <v>202</v>
      </c>
      <c r="B203" s="71" t="s">
        <v>1053</v>
      </c>
      <c r="C203" s="71" t="s">
        <v>1054</v>
      </c>
      <c r="D203" s="71" t="s">
        <v>762</v>
      </c>
    </row>
    <row r="204" spans="1:4" x14ac:dyDescent="0.25">
      <c r="A204" s="76">
        <f t="shared" si="3"/>
        <v>203</v>
      </c>
      <c r="B204" s="79" t="s">
        <v>1633</v>
      </c>
      <c r="C204" s="79" t="s">
        <v>1634</v>
      </c>
      <c r="D204" s="79" t="s">
        <v>762</v>
      </c>
    </row>
    <row r="205" spans="1:4" x14ac:dyDescent="0.25">
      <c r="A205" s="76">
        <f t="shared" si="3"/>
        <v>204</v>
      </c>
      <c r="B205" s="71" t="s">
        <v>1687</v>
      </c>
      <c r="C205" s="71" t="s">
        <v>1688</v>
      </c>
      <c r="D205" s="71" t="s">
        <v>1326</v>
      </c>
    </row>
    <row r="206" spans="1:4" x14ac:dyDescent="0.25">
      <c r="A206" s="76">
        <f t="shared" si="3"/>
        <v>205</v>
      </c>
      <c r="B206" s="71" t="s">
        <v>964</v>
      </c>
      <c r="C206" s="71" t="s">
        <v>1609</v>
      </c>
      <c r="D206" s="71" t="s">
        <v>1326</v>
      </c>
    </row>
    <row r="207" spans="1:4" x14ac:dyDescent="0.25">
      <c r="A207" s="76">
        <f t="shared" si="3"/>
        <v>206</v>
      </c>
      <c r="B207" s="122" t="s">
        <v>1746</v>
      </c>
      <c r="C207" s="122" t="s">
        <v>1747</v>
      </c>
      <c r="D207" s="122" t="s">
        <v>1351</v>
      </c>
    </row>
    <row r="208" spans="1:4" x14ac:dyDescent="0.25">
      <c r="A208" s="76">
        <f t="shared" si="3"/>
        <v>207</v>
      </c>
      <c r="B208" s="71" t="s">
        <v>805</v>
      </c>
      <c r="C208" s="71" t="s">
        <v>1055</v>
      </c>
      <c r="D208" s="71" t="s">
        <v>762</v>
      </c>
    </row>
    <row r="209" spans="1:4" x14ac:dyDescent="0.25">
      <c r="A209" s="76">
        <f t="shared" si="3"/>
        <v>208</v>
      </c>
      <c r="B209" s="71" t="s">
        <v>895</v>
      </c>
      <c r="C209" s="71" t="s">
        <v>1056</v>
      </c>
      <c r="D209" s="71" t="s">
        <v>774</v>
      </c>
    </row>
    <row r="210" spans="1:4" x14ac:dyDescent="0.25">
      <c r="A210" s="76">
        <f t="shared" si="3"/>
        <v>209</v>
      </c>
      <c r="B210" s="71" t="s">
        <v>790</v>
      </c>
      <c r="C210" s="71" t="s">
        <v>1057</v>
      </c>
      <c r="D210" s="71" t="s">
        <v>762</v>
      </c>
    </row>
    <row r="211" spans="1:4" x14ac:dyDescent="0.25">
      <c r="A211" s="76">
        <f t="shared" si="3"/>
        <v>210</v>
      </c>
      <c r="B211" s="71" t="s">
        <v>1347</v>
      </c>
      <c r="C211" s="71" t="s">
        <v>1057</v>
      </c>
      <c r="D211" s="71" t="s">
        <v>762</v>
      </c>
    </row>
    <row r="212" spans="1:4" x14ac:dyDescent="0.25">
      <c r="A212" s="76">
        <f t="shared" si="3"/>
        <v>211</v>
      </c>
      <c r="B212" s="71" t="s">
        <v>1058</v>
      </c>
      <c r="C212" s="71" t="s">
        <v>1059</v>
      </c>
      <c r="D212" s="71" t="s">
        <v>1060</v>
      </c>
    </row>
    <row r="213" spans="1:4" x14ac:dyDescent="0.25">
      <c r="A213" s="76">
        <f t="shared" si="3"/>
        <v>212</v>
      </c>
      <c r="B213" s="71" t="s">
        <v>872</v>
      </c>
      <c r="C213" s="71" t="s">
        <v>1061</v>
      </c>
      <c r="D213" s="71" t="s">
        <v>771</v>
      </c>
    </row>
    <row r="214" spans="1:4" x14ac:dyDescent="0.25">
      <c r="A214" s="76">
        <f t="shared" si="3"/>
        <v>213</v>
      </c>
      <c r="B214" s="71" t="s">
        <v>1062</v>
      </c>
      <c r="C214" s="71" t="s">
        <v>1063</v>
      </c>
      <c r="D214" s="71" t="s">
        <v>765</v>
      </c>
    </row>
    <row r="215" spans="1:4" x14ac:dyDescent="0.25">
      <c r="A215" s="76">
        <f t="shared" si="3"/>
        <v>214</v>
      </c>
      <c r="B215" s="71" t="s">
        <v>947</v>
      </c>
      <c r="C215" s="71" t="s">
        <v>1064</v>
      </c>
      <c r="D215" s="71" t="s">
        <v>771</v>
      </c>
    </row>
    <row r="216" spans="1:4" x14ac:dyDescent="0.25">
      <c r="A216" s="76">
        <f t="shared" si="3"/>
        <v>215</v>
      </c>
      <c r="B216" s="71" t="s">
        <v>805</v>
      </c>
      <c r="C216" s="71" t="s">
        <v>1610</v>
      </c>
      <c r="D216" s="71" t="s">
        <v>979</v>
      </c>
    </row>
    <row r="217" spans="1:4" x14ac:dyDescent="0.25">
      <c r="A217" s="76">
        <f t="shared" si="3"/>
        <v>216</v>
      </c>
      <c r="B217" s="71" t="s">
        <v>790</v>
      </c>
      <c r="C217" s="71" t="s">
        <v>1065</v>
      </c>
      <c r="D217" s="71" t="s">
        <v>1066</v>
      </c>
    </row>
    <row r="218" spans="1:4" x14ac:dyDescent="0.25">
      <c r="A218" s="76">
        <f t="shared" si="3"/>
        <v>217</v>
      </c>
      <c r="B218" s="71" t="s">
        <v>954</v>
      </c>
      <c r="C218" s="71" t="s">
        <v>1067</v>
      </c>
      <c r="D218" s="71" t="s">
        <v>771</v>
      </c>
    </row>
    <row r="219" spans="1:4" x14ac:dyDescent="0.25">
      <c r="A219" s="76">
        <f t="shared" si="3"/>
        <v>218</v>
      </c>
      <c r="B219" s="71" t="s">
        <v>1068</v>
      </c>
      <c r="C219" s="71" t="s">
        <v>1067</v>
      </c>
      <c r="D219" s="71" t="s">
        <v>762</v>
      </c>
    </row>
    <row r="220" spans="1:4" x14ac:dyDescent="0.25">
      <c r="A220" s="76">
        <f t="shared" si="3"/>
        <v>219</v>
      </c>
      <c r="B220" s="71" t="s">
        <v>1069</v>
      </c>
      <c r="C220" s="71" t="s">
        <v>1067</v>
      </c>
      <c r="D220" s="71" t="s">
        <v>762</v>
      </c>
    </row>
    <row r="221" spans="1:4" x14ac:dyDescent="0.25">
      <c r="A221" s="76">
        <f t="shared" si="3"/>
        <v>220</v>
      </c>
      <c r="B221" s="71" t="s">
        <v>919</v>
      </c>
      <c r="C221" s="71" t="s">
        <v>1070</v>
      </c>
      <c r="D221" s="71" t="s">
        <v>765</v>
      </c>
    </row>
    <row r="222" spans="1:4" x14ac:dyDescent="0.25">
      <c r="A222" s="76">
        <f t="shared" si="3"/>
        <v>221</v>
      </c>
      <c r="B222" s="93" t="s">
        <v>1668</v>
      </c>
      <c r="C222" s="71" t="s">
        <v>1070</v>
      </c>
      <c r="D222" s="71" t="s">
        <v>771</v>
      </c>
    </row>
    <row r="223" spans="1:4" x14ac:dyDescent="0.25">
      <c r="A223" s="76">
        <f t="shared" si="3"/>
        <v>222</v>
      </c>
      <c r="B223" s="71" t="s">
        <v>952</v>
      </c>
      <c r="C223" s="71" t="s">
        <v>1070</v>
      </c>
      <c r="D223" s="71" t="s">
        <v>774</v>
      </c>
    </row>
    <row r="224" spans="1:4" x14ac:dyDescent="0.25">
      <c r="A224" s="76">
        <f t="shared" si="3"/>
        <v>223</v>
      </c>
      <c r="B224" s="71" t="s">
        <v>1071</v>
      </c>
      <c r="C224" s="71" t="s">
        <v>1070</v>
      </c>
      <c r="D224" s="71" t="s">
        <v>771</v>
      </c>
    </row>
    <row r="225" spans="1:4" x14ac:dyDescent="0.25">
      <c r="A225" s="76">
        <f t="shared" si="3"/>
        <v>224</v>
      </c>
      <c r="B225" s="71" t="s">
        <v>775</v>
      </c>
      <c r="C225" s="71" t="s">
        <v>1072</v>
      </c>
      <c r="D225" s="71" t="s">
        <v>771</v>
      </c>
    </row>
    <row r="226" spans="1:4" x14ac:dyDescent="0.25">
      <c r="A226" s="76">
        <f t="shared" si="3"/>
        <v>225</v>
      </c>
      <c r="B226" s="71" t="s">
        <v>935</v>
      </c>
      <c r="C226" s="71" t="s">
        <v>1073</v>
      </c>
      <c r="D226" s="71" t="s">
        <v>768</v>
      </c>
    </row>
    <row r="227" spans="1:4" x14ac:dyDescent="0.25">
      <c r="A227" s="76">
        <f t="shared" si="3"/>
        <v>226</v>
      </c>
      <c r="B227" s="71" t="s">
        <v>801</v>
      </c>
      <c r="C227" s="71" t="s">
        <v>1074</v>
      </c>
      <c r="D227" s="71" t="s">
        <v>809</v>
      </c>
    </row>
    <row r="228" spans="1:4" x14ac:dyDescent="0.25">
      <c r="A228" s="76">
        <f t="shared" si="3"/>
        <v>227</v>
      </c>
      <c r="B228" s="71" t="s">
        <v>883</v>
      </c>
      <c r="C228" s="71" t="s">
        <v>1542</v>
      </c>
      <c r="D228" s="71" t="s">
        <v>762</v>
      </c>
    </row>
    <row r="229" spans="1:4" x14ac:dyDescent="0.25">
      <c r="A229" s="76">
        <f t="shared" si="3"/>
        <v>228</v>
      </c>
      <c r="B229" s="71" t="s">
        <v>916</v>
      </c>
      <c r="C229" s="71" t="s">
        <v>1075</v>
      </c>
      <c r="D229" s="71" t="s">
        <v>771</v>
      </c>
    </row>
    <row r="230" spans="1:4" x14ac:dyDescent="0.25">
      <c r="A230" s="76">
        <f t="shared" si="3"/>
        <v>229</v>
      </c>
      <c r="B230" s="71" t="s">
        <v>919</v>
      </c>
      <c r="C230" s="71" t="s">
        <v>1076</v>
      </c>
      <c r="D230" s="71" t="s">
        <v>774</v>
      </c>
    </row>
    <row r="231" spans="1:4" x14ac:dyDescent="0.25">
      <c r="A231" s="76">
        <f t="shared" si="3"/>
        <v>230</v>
      </c>
      <c r="B231" s="122" t="s">
        <v>1752</v>
      </c>
      <c r="C231" s="122" t="s">
        <v>1753</v>
      </c>
      <c r="D231" s="71" t="s">
        <v>759</v>
      </c>
    </row>
    <row r="232" spans="1:4" x14ac:dyDescent="0.25">
      <c r="A232" s="76">
        <f t="shared" si="3"/>
        <v>231</v>
      </c>
      <c r="B232" s="71" t="s">
        <v>1077</v>
      </c>
      <c r="C232" s="71" t="s">
        <v>1078</v>
      </c>
      <c r="D232" s="71" t="s">
        <v>816</v>
      </c>
    </row>
    <row r="233" spans="1:4" x14ac:dyDescent="0.25">
      <c r="A233" s="76">
        <f t="shared" si="3"/>
        <v>232</v>
      </c>
      <c r="B233" s="71" t="s">
        <v>1079</v>
      </c>
      <c r="C233" s="71" t="s">
        <v>1080</v>
      </c>
      <c r="D233" s="71" t="s">
        <v>762</v>
      </c>
    </row>
    <row r="234" spans="1:4" x14ac:dyDescent="0.25">
      <c r="A234" s="76">
        <f t="shared" si="3"/>
        <v>233</v>
      </c>
      <c r="B234" s="71" t="s">
        <v>1611</v>
      </c>
      <c r="C234" s="71" t="s">
        <v>1612</v>
      </c>
      <c r="D234" s="71" t="s">
        <v>961</v>
      </c>
    </row>
    <row r="235" spans="1:4" x14ac:dyDescent="0.25">
      <c r="A235" s="76">
        <f t="shared" si="3"/>
        <v>234</v>
      </c>
      <c r="B235" s="71" t="s">
        <v>1611</v>
      </c>
      <c r="C235" s="71" t="s">
        <v>1613</v>
      </c>
      <c r="D235" s="71" t="s">
        <v>771</v>
      </c>
    </row>
    <row r="236" spans="1:4" x14ac:dyDescent="0.25">
      <c r="A236" s="76">
        <f t="shared" si="3"/>
        <v>235</v>
      </c>
      <c r="B236" s="71" t="s">
        <v>1081</v>
      </c>
      <c r="C236" s="71" t="s">
        <v>1082</v>
      </c>
      <c r="D236" s="71" t="s">
        <v>809</v>
      </c>
    </row>
    <row r="237" spans="1:4" x14ac:dyDescent="0.25">
      <c r="A237" s="76">
        <f t="shared" si="3"/>
        <v>236</v>
      </c>
      <c r="B237" s="71" t="s">
        <v>1083</v>
      </c>
      <c r="C237" s="71" t="s">
        <v>1084</v>
      </c>
      <c r="D237" s="71" t="s">
        <v>762</v>
      </c>
    </row>
    <row r="238" spans="1:4" x14ac:dyDescent="0.25">
      <c r="A238" s="76">
        <f t="shared" si="3"/>
        <v>237</v>
      </c>
      <c r="B238" s="71" t="s">
        <v>1085</v>
      </c>
      <c r="C238" s="71" t="s">
        <v>1086</v>
      </c>
      <c r="D238" s="71" t="s">
        <v>811</v>
      </c>
    </row>
    <row r="239" spans="1:4" x14ac:dyDescent="0.25">
      <c r="A239" s="76">
        <f t="shared" si="3"/>
        <v>238</v>
      </c>
      <c r="B239" s="71" t="s">
        <v>865</v>
      </c>
      <c r="C239" s="71" t="s">
        <v>1087</v>
      </c>
      <c r="D239" s="71" t="s">
        <v>774</v>
      </c>
    </row>
    <row r="240" spans="1:4" x14ac:dyDescent="0.25">
      <c r="A240" s="76">
        <f t="shared" si="3"/>
        <v>239</v>
      </c>
      <c r="B240" s="71" t="s">
        <v>1088</v>
      </c>
      <c r="C240" s="71" t="s">
        <v>1087</v>
      </c>
      <c r="D240" s="71" t="s">
        <v>771</v>
      </c>
    </row>
    <row r="241" spans="1:4" x14ac:dyDescent="0.25">
      <c r="A241" s="76">
        <f t="shared" si="3"/>
        <v>240</v>
      </c>
      <c r="B241" s="71" t="s">
        <v>1089</v>
      </c>
      <c r="C241" s="71" t="s">
        <v>1090</v>
      </c>
      <c r="D241" s="71" t="s">
        <v>838</v>
      </c>
    </row>
    <row r="242" spans="1:4" x14ac:dyDescent="0.25">
      <c r="A242" s="76">
        <f t="shared" si="3"/>
        <v>241</v>
      </c>
      <c r="B242" s="71" t="s">
        <v>1614</v>
      </c>
      <c r="C242" s="71" t="s">
        <v>1615</v>
      </c>
    </row>
    <row r="243" spans="1:4" x14ac:dyDescent="0.25">
      <c r="A243" s="76">
        <f t="shared" si="3"/>
        <v>242</v>
      </c>
      <c r="B243" s="71" t="s">
        <v>1091</v>
      </c>
      <c r="C243" s="71" t="s">
        <v>1092</v>
      </c>
      <c r="D243" s="71" t="s">
        <v>762</v>
      </c>
    </row>
    <row r="244" spans="1:4" x14ac:dyDescent="0.25">
      <c r="A244" s="76">
        <f t="shared" si="3"/>
        <v>243</v>
      </c>
      <c r="B244" s="71" t="s">
        <v>971</v>
      </c>
      <c r="C244" s="71" t="s">
        <v>1093</v>
      </c>
      <c r="D244" s="71" t="s">
        <v>762</v>
      </c>
    </row>
    <row r="245" spans="1:4" x14ac:dyDescent="0.25">
      <c r="A245" s="76">
        <f t="shared" si="3"/>
        <v>244</v>
      </c>
      <c r="B245" s="71" t="s">
        <v>1094</v>
      </c>
      <c r="C245" s="71" t="s">
        <v>1095</v>
      </c>
      <c r="D245" s="71" t="s">
        <v>771</v>
      </c>
    </row>
    <row r="246" spans="1:4" x14ac:dyDescent="0.25">
      <c r="A246" s="76">
        <f t="shared" si="3"/>
        <v>245</v>
      </c>
      <c r="B246" s="71" t="s">
        <v>817</v>
      </c>
      <c r="C246" s="71" t="s">
        <v>1616</v>
      </c>
      <c r="D246" s="71" t="s">
        <v>771</v>
      </c>
    </row>
    <row r="247" spans="1:4" x14ac:dyDescent="0.25">
      <c r="A247" s="76">
        <f t="shared" si="3"/>
        <v>246</v>
      </c>
      <c r="B247" s="71" t="s">
        <v>1096</v>
      </c>
      <c r="C247" s="71" t="s">
        <v>1097</v>
      </c>
      <c r="D247" s="71" t="s">
        <v>765</v>
      </c>
    </row>
    <row r="248" spans="1:4" x14ac:dyDescent="0.25">
      <c r="A248" s="76">
        <f t="shared" si="3"/>
        <v>247</v>
      </c>
      <c r="B248" s="71" t="s">
        <v>1098</v>
      </c>
      <c r="C248" s="71" t="s">
        <v>1097</v>
      </c>
      <c r="D248" s="71" t="s">
        <v>765</v>
      </c>
    </row>
    <row r="249" spans="1:4" x14ac:dyDescent="0.25">
      <c r="A249" s="76">
        <f t="shared" si="3"/>
        <v>248</v>
      </c>
      <c r="B249" s="71" t="s">
        <v>1099</v>
      </c>
      <c r="C249" s="71" t="s">
        <v>1100</v>
      </c>
      <c r="D249" s="71" t="s">
        <v>1101</v>
      </c>
    </row>
    <row r="250" spans="1:4" x14ac:dyDescent="0.25">
      <c r="A250" s="76">
        <f t="shared" si="3"/>
        <v>249</v>
      </c>
      <c r="B250" s="71" t="s">
        <v>802</v>
      </c>
      <c r="C250" s="71" t="s">
        <v>1102</v>
      </c>
      <c r="D250" s="71" t="s">
        <v>768</v>
      </c>
    </row>
    <row r="251" spans="1:4" x14ac:dyDescent="0.25">
      <c r="A251" s="76">
        <f t="shared" si="3"/>
        <v>250</v>
      </c>
      <c r="B251" s="71" t="s">
        <v>812</v>
      </c>
      <c r="C251" s="71" t="s">
        <v>1103</v>
      </c>
      <c r="D251" s="71" t="s">
        <v>765</v>
      </c>
    </row>
    <row r="252" spans="1:4" x14ac:dyDescent="0.25">
      <c r="A252" s="76">
        <f t="shared" si="3"/>
        <v>251</v>
      </c>
      <c r="B252" s="71" t="s">
        <v>790</v>
      </c>
      <c r="C252" s="71" t="s">
        <v>1104</v>
      </c>
      <c r="D252" s="71" t="s">
        <v>765</v>
      </c>
    </row>
    <row r="253" spans="1:4" x14ac:dyDescent="0.25">
      <c r="A253" s="76">
        <f t="shared" si="3"/>
        <v>252</v>
      </c>
      <c r="B253" s="71" t="s">
        <v>1973</v>
      </c>
      <c r="C253" s="71" t="s">
        <v>1974</v>
      </c>
      <c r="D253" s="71" t="s">
        <v>1326</v>
      </c>
    </row>
    <row r="254" spans="1:4" x14ac:dyDescent="0.25">
      <c r="A254" s="76">
        <f t="shared" si="3"/>
        <v>253</v>
      </c>
      <c r="B254" s="71" t="s">
        <v>1105</v>
      </c>
      <c r="C254" s="71" t="s">
        <v>1106</v>
      </c>
      <c r="D254" s="71" t="s">
        <v>774</v>
      </c>
    </row>
    <row r="255" spans="1:4" x14ac:dyDescent="0.25">
      <c r="A255" s="76">
        <f t="shared" si="3"/>
        <v>254</v>
      </c>
      <c r="B255" s="71" t="s">
        <v>941</v>
      </c>
      <c r="C255" s="71" t="s">
        <v>1107</v>
      </c>
      <c r="D255" s="71" t="s">
        <v>1108</v>
      </c>
    </row>
    <row r="256" spans="1:4" x14ac:dyDescent="0.25">
      <c r="A256" s="76">
        <f t="shared" si="3"/>
        <v>255</v>
      </c>
      <c r="B256" s="71" t="s">
        <v>1683</v>
      </c>
      <c r="C256" s="71" t="s">
        <v>1684</v>
      </c>
      <c r="D256" s="71" t="s">
        <v>1326</v>
      </c>
    </row>
    <row r="257" spans="1:4" x14ac:dyDescent="0.25">
      <c r="A257" s="76">
        <f t="shared" si="3"/>
        <v>256</v>
      </c>
      <c r="B257" s="71" t="s">
        <v>775</v>
      </c>
      <c r="C257" s="71" t="s">
        <v>1109</v>
      </c>
      <c r="D257" s="71" t="s">
        <v>816</v>
      </c>
    </row>
    <row r="258" spans="1:4" x14ac:dyDescent="0.25">
      <c r="A258" s="76">
        <f t="shared" si="3"/>
        <v>257</v>
      </c>
      <c r="B258" s="71" t="s">
        <v>812</v>
      </c>
      <c r="C258" s="71" t="s">
        <v>1110</v>
      </c>
      <c r="D258" s="71" t="s">
        <v>771</v>
      </c>
    </row>
    <row r="259" spans="1:4" x14ac:dyDescent="0.25">
      <c r="A259" s="76">
        <f t="shared" si="3"/>
        <v>258</v>
      </c>
      <c r="B259" s="71" t="s">
        <v>1111</v>
      </c>
      <c r="C259" s="71" t="s">
        <v>1112</v>
      </c>
      <c r="D259" s="71" t="s">
        <v>811</v>
      </c>
    </row>
    <row r="260" spans="1:4" x14ac:dyDescent="0.25">
      <c r="A260" s="76">
        <f t="shared" si="3"/>
        <v>259</v>
      </c>
      <c r="B260" s="71" t="s">
        <v>1033</v>
      </c>
      <c r="C260" s="71" t="s">
        <v>1113</v>
      </c>
      <c r="D260" s="71" t="s">
        <v>765</v>
      </c>
    </row>
    <row r="261" spans="1:4" x14ac:dyDescent="0.25">
      <c r="A261" s="76">
        <f t="shared" si="3"/>
        <v>260</v>
      </c>
      <c r="B261" s="122" t="s">
        <v>1748</v>
      </c>
      <c r="C261" s="122" t="s">
        <v>1749</v>
      </c>
      <c r="D261" s="122" t="s">
        <v>1733</v>
      </c>
    </row>
    <row r="262" spans="1:4" x14ac:dyDescent="0.25">
      <c r="A262" s="76">
        <f t="shared" si="3"/>
        <v>261</v>
      </c>
      <c r="B262" s="71" t="s">
        <v>817</v>
      </c>
      <c r="C262" s="71" t="s">
        <v>1114</v>
      </c>
      <c r="D262" s="71" t="s">
        <v>762</v>
      </c>
    </row>
    <row r="263" spans="1:4" x14ac:dyDescent="0.25">
      <c r="A263" s="76">
        <f t="shared" si="3"/>
        <v>262</v>
      </c>
      <c r="B263" s="71" t="s">
        <v>1115</v>
      </c>
      <c r="C263" s="71" t="s">
        <v>1116</v>
      </c>
      <c r="D263" s="71" t="s">
        <v>1117</v>
      </c>
    </row>
    <row r="264" spans="1:4" x14ac:dyDescent="0.25">
      <c r="A264" s="76">
        <f t="shared" si="3"/>
        <v>263</v>
      </c>
      <c r="B264" s="71" t="s">
        <v>905</v>
      </c>
      <c r="C264" s="71" t="s">
        <v>1118</v>
      </c>
      <c r="D264" s="71" t="s">
        <v>762</v>
      </c>
    </row>
    <row r="265" spans="1:4" x14ac:dyDescent="0.25">
      <c r="A265" s="76">
        <f t="shared" si="3"/>
        <v>264</v>
      </c>
      <c r="B265" s="71" t="s">
        <v>1083</v>
      </c>
      <c r="C265" s="71" t="s">
        <v>1119</v>
      </c>
      <c r="D265" s="71" t="s">
        <v>762</v>
      </c>
    </row>
    <row r="266" spans="1:4" x14ac:dyDescent="0.25">
      <c r="A266" s="76">
        <f t="shared" ref="A266:A329" si="4">A265+1</f>
        <v>265</v>
      </c>
      <c r="B266" s="71" t="s">
        <v>1685</v>
      </c>
      <c r="C266" s="71" t="s">
        <v>1686</v>
      </c>
      <c r="D266" s="71" t="s">
        <v>1326</v>
      </c>
    </row>
    <row r="267" spans="1:4" x14ac:dyDescent="0.25">
      <c r="A267" s="76">
        <f t="shared" si="4"/>
        <v>266</v>
      </c>
      <c r="B267" s="71" t="s">
        <v>1120</v>
      </c>
      <c r="C267" s="71" t="s">
        <v>1121</v>
      </c>
      <c r="D267" s="71" t="s">
        <v>759</v>
      </c>
    </row>
    <row r="268" spans="1:4" x14ac:dyDescent="0.25">
      <c r="A268" s="76">
        <f t="shared" si="4"/>
        <v>267</v>
      </c>
      <c r="B268" s="71" t="s">
        <v>1679</v>
      </c>
      <c r="C268" s="71" t="s">
        <v>1680</v>
      </c>
      <c r="D268" s="71" t="s">
        <v>1326</v>
      </c>
    </row>
    <row r="269" spans="1:4" x14ac:dyDescent="0.25">
      <c r="A269" s="76">
        <f t="shared" si="4"/>
        <v>268</v>
      </c>
      <c r="B269" s="71" t="s">
        <v>1122</v>
      </c>
      <c r="C269" s="71" t="s">
        <v>1123</v>
      </c>
      <c r="D269" s="71" t="s">
        <v>759</v>
      </c>
    </row>
    <row r="270" spans="1:4" x14ac:dyDescent="0.25">
      <c r="A270" s="76">
        <f t="shared" si="4"/>
        <v>269</v>
      </c>
      <c r="B270" s="71" t="s">
        <v>1124</v>
      </c>
      <c r="C270" s="71" t="s">
        <v>1125</v>
      </c>
      <c r="D270" s="71" t="s">
        <v>765</v>
      </c>
    </row>
    <row r="271" spans="1:4" x14ac:dyDescent="0.25">
      <c r="A271" s="76">
        <f t="shared" si="4"/>
        <v>270</v>
      </c>
      <c r="B271" s="71" t="s">
        <v>826</v>
      </c>
      <c r="C271" s="71" t="s">
        <v>1126</v>
      </c>
      <c r="D271" s="71" t="s">
        <v>860</v>
      </c>
    </row>
    <row r="272" spans="1:4" x14ac:dyDescent="0.25">
      <c r="A272" s="76">
        <f t="shared" si="4"/>
        <v>271</v>
      </c>
      <c r="B272" s="71" t="s">
        <v>1127</v>
      </c>
      <c r="C272" s="71" t="s">
        <v>1128</v>
      </c>
      <c r="D272" s="71" t="s">
        <v>922</v>
      </c>
    </row>
    <row r="273" spans="1:4" x14ac:dyDescent="0.25">
      <c r="A273" s="76">
        <f t="shared" si="4"/>
        <v>272</v>
      </c>
      <c r="B273" s="71" t="s">
        <v>1129</v>
      </c>
      <c r="C273" s="71" t="s">
        <v>1128</v>
      </c>
      <c r="D273" s="71" t="s">
        <v>771</v>
      </c>
    </row>
    <row r="274" spans="1:4" x14ac:dyDescent="0.25">
      <c r="A274" s="76">
        <f t="shared" si="4"/>
        <v>273</v>
      </c>
      <c r="B274" s="71" t="s">
        <v>1130</v>
      </c>
      <c r="C274" s="71" t="s">
        <v>1128</v>
      </c>
      <c r="D274" s="71" t="s">
        <v>1010</v>
      </c>
    </row>
    <row r="275" spans="1:4" x14ac:dyDescent="0.25">
      <c r="A275" s="76">
        <f t="shared" si="4"/>
        <v>274</v>
      </c>
      <c r="B275" s="71" t="s">
        <v>1131</v>
      </c>
      <c r="C275" s="71" t="s">
        <v>1132</v>
      </c>
      <c r="D275" s="71" t="s">
        <v>899</v>
      </c>
    </row>
    <row r="276" spans="1:4" x14ac:dyDescent="0.25">
      <c r="A276" s="76">
        <f t="shared" si="4"/>
        <v>275</v>
      </c>
      <c r="B276" s="71" t="s">
        <v>1133</v>
      </c>
      <c r="C276" s="71" t="s">
        <v>1132</v>
      </c>
      <c r="D276" s="71" t="s">
        <v>762</v>
      </c>
    </row>
    <row r="277" spans="1:4" x14ac:dyDescent="0.25">
      <c r="A277" s="76">
        <f t="shared" si="4"/>
        <v>276</v>
      </c>
      <c r="B277" s="71" t="s">
        <v>1134</v>
      </c>
      <c r="C277" s="71" t="s">
        <v>1135</v>
      </c>
      <c r="D277" s="71" t="s">
        <v>771</v>
      </c>
    </row>
    <row r="278" spans="1:4" x14ac:dyDescent="0.25">
      <c r="A278" s="76">
        <f t="shared" si="4"/>
        <v>277</v>
      </c>
      <c r="B278" s="71" t="s">
        <v>1136</v>
      </c>
      <c r="C278" s="71" t="s">
        <v>1137</v>
      </c>
      <c r="D278" s="71" t="s">
        <v>771</v>
      </c>
    </row>
    <row r="279" spans="1:4" x14ac:dyDescent="0.25">
      <c r="A279" s="76">
        <f t="shared" si="4"/>
        <v>278</v>
      </c>
      <c r="B279" s="71" t="s">
        <v>1006</v>
      </c>
      <c r="C279" s="71" t="s">
        <v>1138</v>
      </c>
      <c r="D279" s="71" t="s">
        <v>762</v>
      </c>
    </row>
    <row r="280" spans="1:4" x14ac:dyDescent="0.25">
      <c r="A280" s="76">
        <f t="shared" si="4"/>
        <v>279</v>
      </c>
      <c r="B280" s="71" t="s">
        <v>1139</v>
      </c>
      <c r="C280" s="71" t="s">
        <v>1140</v>
      </c>
      <c r="D280" s="71" t="s">
        <v>979</v>
      </c>
    </row>
    <row r="281" spans="1:4" x14ac:dyDescent="0.25">
      <c r="A281" s="76">
        <f t="shared" si="4"/>
        <v>280</v>
      </c>
      <c r="B281" s="71" t="s">
        <v>1141</v>
      </c>
      <c r="C281" s="71" t="s">
        <v>1142</v>
      </c>
      <c r="D281" s="71" t="s">
        <v>762</v>
      </c>
    </row>
    <row r="282" spans="1:4" x14ac:dyDescent="0.25">
      <c r="A282" s="76">
        <f t="shared" si="4"/>
        <v>281</v>
      </c>
      <c r="B282" s="71" t="s">
        <v>787</v>
      </c>
      <c r="C282" s="71" t="s">
        <v>1143</v>
      </c>
      <c r="D282" s="71" t="s">
        <v>765</v>
      </c>
    </row>
    <row r="283" spans="1:4" x14ac:dyDescent="0.25">
      <c r="A283" s="76">
        <f t="shared" si="4"/>
        <v>282</v>
      </c>
      <c r="B283" s="71" t="s">
        <v>1069</v>
      </c>
      <c r="C283" s="71" t="s">
        <v>1144</v>
      </c>
      <c r="D283" s="71" t="s">
        <v>765</v>
      </c>
    </row>
    <row r="284" spans="1:4" x14ac:dyDescent="0.25">
      <c r="A284" s="76">
        <f t="shared" si="4"/>
        <v>283</v>
      </c>
      <c r="B284" s="71" t="s">
        <v>1071</v>
      </c>
      <c r="C284" s="71" t="s">
        <v>1144</v>
      </c>
      <c r="D284" s="71" t="s">
        <v>1401</v>
      </c>
    </row>
    <row r="285" spans="1:4" x14ac:dyDescent="0.25">
      <c r="A285" s="76">
        <f t="shared" si="4"/>
        <v>284</v>
      </c>
      <c r="B285" s="71" t="s">
        <v>1617</v>
      </c>
      <c r="C285" s="71" t="s">
        <v>1618</v>
      </c>
      <c r="D285" s="71" t="s">
        <v>771</v>
      </c>
    </row>
    <row r="286" spans="1:4" x14ac:dyDescent="0.25">
      <c r="A286" s="76">
        <f t="shared" si="4"/>
        <v>285</v>
      </c>
      <c r="B286" s="71" t="s">
        <v>1145</v>
      </c>
      <c r="C286" s="71" t="s">
        <v>1146</v>
      </c>
      <c r="D286" s="71" t="s">
        <v>765</v>
      </c>
    </row>
    <row r="287" spans="1:4" x14ac:dyDescent="0.25">
      <c r="A287" s="76">
        <f t="shared" si="4"/>
        <v>286</v>
      </c>
      <c r="B287" s="94" t="s">
        <v>905</v>
      </c>
      <c r="C287" s="94" t="s">
        <v>1689</v>
      </c>
      <c r="D287" s="71" t="s">
        <v>961</v>
      </c>
    </row>
    <row r="288" spans="1:4" x14ac:dyDescent="0.25">
      <c r="A288" s="76">
        <f t="shared" si="4"/>
        <v>287</v>
      </c>
      <c r="B288" s="71" t="s">
        <v>1660</v>
      </c>
      <c r="C288" s="71" t="s">
        <v>1661</v>
      </c>
      <c r="D288" s="71" t="s">
        <v>961</v>
      </c>
    </row>
    <row r="289" spans="1:4" x14ac:dyDescent="0.25">
      <c r="A289" s="76">
        <f t="shared" si="4"/>
        <v>288</v>
      </c>
      <c r="B289" s="71" t="s">
        <v>1147</v>
      </c>
      <c r="C289" s="71" t="s">
        <v>1148</v>
      </c>
      <c r="D289" s="71" t="s">
        <v>762</v>
      </c>
    </row>
    <row r="290" spans="1:4" x14ac:dyDescent="0.25">
      <c r="A290" s="76">
        <f t="shared" si="4"/>
        <v>289</v>
      </c>
      <c r="B290" s="71" t="s">
        <v>1546</v>
      </c>
      <c r="C290" s="71" t="s">
        <v>1547</v>
      </c>
      <c r="D290" s="71" t="s">
        <v>762</v>
      </c>
    </row>
    <row r="291" spans="1:4" x14ac:dyDescent="0.25">
      <c r="A291" s="76">
        <f t="shared" si="4"/>
        <v>290</v>
      </c>
      <c r="C291" s="71" t="s">
        <v>1149</v>
      </c>
      <c r="D291" s="71" t="s">
        <v>774</v>
      </c>
    </row>
    <row r="292" spans="1:4" x14ac:dyDescent="0.25">
      <c r="A292" s="76">
        <f t="shared" si="4"/>
        <v>291</v>
      </c>
      <c r="B292" s="71" t="s">
        <v>1150</v>
      </c>
      <c r="C292" s="71" t="s">
        <v>1149</v>
      </c>
      <c r="D292" s="71" t="s">
        <v>771</v>
      </c>
    </row>
    <row r="293" spans="1:4" x14ac:dyDescent="0.25">
      <c r="A293" s="76">
        <f t="shared" si="4"/>
        <v>292</v>
      </c>
      <c r="B293" s="71" t="s">
        <v>1151</v>
      </c>
      <c r="C293" s="71" t="s">
        <v>1152</v>
      </c>
      <c r="D293" s="71" t="s">
        <v>762</v>
      </c>
    </row>
    <row r="294" spans="1:4" x14ac:dyDescent="0.25">
      <c r="A294" s="76">
        <f t="shared" si="4"/>
        <v>293</v>
      </c>
      <c r="B294" s="71" t="s">
        <v>981</v>
      </c>
      <c r="C294" s="71" t="s">
        <v>1153</v>
      </c>
      <c r="D294" s="71" t="s">
        <v>762</v>
      </c>
    </row>
    <row r="295" spans="1:4" x14ac:dyDescent="0.25">
      <c r="A295" s="76">
        <f t="shared" si="4"/>
        <v>294</v>
      </c>
      <c r="B295" s="71" t="s">
        <v>879</v>
      </c>
      <c r="C295" s="71" t="s">
        <v>1153</v>
      </c>
      <c r="D295" s="71" t="s">
        <v>762</v>
      </c>
    </row>
    <row r="296" spans="1:4" x14ac:dyDescent="0.25">
      <c r="A296" s="76">
        <f t="shared" si="4"/>
        <v>295</v>
      </c>
      <c r="B296" s="71" t="s">
        <v>1154</v>
      </c>
      <c r="C296" s="71" t="s">
        <v>1155</v>
      </c>
      <c r="D296" s="71" t="s">
        <v>762</v>
      </c>
    </row>
    <row r="297" spans="1:4" x14ac:dyDescent="0.25">
      <c r="A297" s="76">
        <f t="shared" si="4"/>
        <v>296</v>
      </c>
      <c r="B297" s="71" t="s">
        <v>1156</v>
      </c>
      <c r="C297" s="71" t="s">
        <v>1157</v>
      </c>
      <c r="D297" s="71" t="s">
        <v>759</v>
      </c>
    </row>
    <row r="298" spans="1:4" x14ac:dyDescent="0.25">
      <c r="A298" s="76">
        <f t="shared" si="4"/>
        <v>297</v>
      </c>
      <c r="B298" s="71" t="s">
        <v>1675</v>
      </c>
      <c r="C298" s="71" t="s">
        <v>1157</v>
      </c>
      <c r="D298" s="71" t="s">
        <v>1326</v>
      </c>
    </row>
    <row r="299" spans="1:4" x14ac:dyDescent="0.25">
      <c r="A299" s="76">
        <f t="shared" si="4"/>
        <v>298</v>
      </c>
      <c r="B299" s="71" t="s">
        <v>1725</v>
      </c>
      <c r="C299" s="71" t="s">
        <v>1157</v>
      </c>
      <c r="D299" s="71" t="s">
        <v>1726</v>
      </c>
    </row>
    <row r="300" spans="1:4" x14ac:dyDescent="0.25">
      <c r="A300" s="76">
        <f t="shared" si="4"/>
        <v>299</v>
      </c>
      <c r="B300" s="71" t="s">
        <v>1158</v>
      </c>
      <c r="C300" s="71" t="s">
        <v>1159</v>
      </c>
      <c r="D300" s="71" t="s">
        <v>774</v>
      </c>
    </row>
    <row r="301" spans="1:4" x14ac:dyDescent="0.25">
      <c r="A301" s="76">
        <f t="shared" si="4"/>
        <v>300</v>
      </c>
      <c r="B301" s="71" t="s">
        <v>1160</v>
      </c>
      <c r="C301" s="71" t="s">
        <v>1161</v>
      </c>
      <c r="D301" s="71" t="s">
        <v>762</v>
      </c>
    </row>
    <row r="302" spans="1:4" x14ac:dyDescent="0.25">
      <c r="A302" s="76">
        <f t="shared" si="4"/>
        <v>301</v>
      </c>
      <c r="B302" s="71" t="s">
        <v>1058</v>
      </c>
      <c r="C302" s="71" t="s">
        <v>1161</v>
      </c>
      <c r="D302" s="71" t="s">
        <v>762</v>
      </c>
    </row>
    <row r="303" spans="1:4" x14ac:dyDescent="0.25">
      <c r="A303" s="76">
        <f t="shared" si="4"/>
        <v>302</v>
      </c>
      <c r="B303" s="71" t="s">
        <v>1162</v>
      </c>
      <c r="C303" s="71" t="s">
        <v>1163</v>
      </c>
      <c r="D303" s="71" t="s">
        <v>771</v>
      </c>
    </row>
    <row r="304" spans="1:4" x14ac:dyDescent="0.25">
      <c r="A304" s="76">
        <f t="shared" si="4"/>
        <v>303</v>
      </c>
      <c r="B304" s="71" t="s">
        <v>1160</v>
      </c>
      <c r="C304" s="71" t="s">
        <v>1164</v>
      </c>
      <c r="D304" s="71" t="s">
        <v>899</v>
      </c>
    </row>
    <row r="305" spans="1:4" x14ac:dyDescent="0.25">
      <c r="A305" s="76">
        <f t="shared" si="4"/>
        <v>304</v>
      </c>
      <c r="B305" s="71" t="s">
        <v>1348</v>
      </c>
      <c r="C305" s="71" t="s">
        <v>1349</v>
      </c>
      <c r="D305" s="71" t="s">
        <v>762</v>
      </c>
    </row>
    <row r="306" spans="1:4" x14ac:dyDescent="0.25">
      <c r="A306" s="76">
        <f t="shared" si="4"/>
        <v>305</v>
      </c>
      <c r="B306" s="71" t="s">
        <v>1681</v>
      </c>
      <c r="C306" s="71" t="s">
        <v>1682</v>
      </c>
      <c r="D306" s="71" t="s">
        <v>1326</v>
      </c>
    </row>
    <row r="307" spans="1:4" x14ac:dyDescent="0.25">
      <c r="A307" s="76">
        <f t="shared" si="4"/>
        <v>306</v>
      </c>
      <c r="B307" s="71" t="s">
        <v>805</v>
      </c>
      <c r="C307" s="71" t="s">
        <v>1165</v>
      </c>
      <c r="D307" s="71" t="s">
        <v>809</v>
      </c>
    </row>
    <row r="308" spans="1:4" x14ac:dyDescent="0.25">
      <c r="A308" s="76">
        <f t="shared" si="4"/>
        <v>307</v>
      </c>
      <c r="B308" s="71" t="s">
        <v>1166</v>
      </c>
      <c r="C308" s="71" t="s">
        <v>1167</v>
      </c>
      <c r="D308" s="71" t="s">
        <v>762</v>
      </c>
    </row>
    <row r="309" spans="1:4" x14ac:dyDescent="0.25">
      <c r="A309" s="76">
        <f t="shared" si="4"/>
        <v>308</v>
      </c>
      <c r="B309" s="71" t="s">
        <v>1168</v>
      </c>
      <c r="C309" s="71" t="s">
        <v>1169</v>
      </c>
      <c r="D309" s="71" t="s">
        <v>762</v>
      </c>
    </row>
    <row r="310" spans="1:4" x14ac:dyDescent="0.25">
      <c r="A310" s="76">
        <f t="shared" si="4"/>
        <v>309</v>
      </c>
      <c r="B310" s="71" t="s">
        <v>1160</v>
      </c>
      <c r="C310" s="71" t="s">
        <v>1170</v>
      </c>
      <c r="D310" s="71" t="s">
        <v>768</v>
      </c>
    </row>
    <row r="311" spans="1:4" x14ac:dyDescent="0.25">
      <c r="A311" s="76">
        <f t="shared" si="4"/>
        <v>310</v>
      </c>
      <c r="B311" s="71" t="s">
        <v>1171</v>
      </c>
      <c r="C311" s="71" t="s">
        <v>1172</v>
      </c>
      <c r="D311" s="71" t="s">
        <v>765</v>
      </c>
    </row>
    <row r="312" spans="1:4" x14ac:dyDescent="0.25">
      <c r="A312" s="76">
        <f t="shared" si="4"/>
        <v>311</v>
      </c>
      <c r="B312" s="71" t="s">
        <v>807</v>
      </c>
      <c r="C312" s="71" t="s">
        <v>1173</v>
      </c>
      <c r="D312" s="71" t="s">
        <v>762</v>
      </c>
    </row>
    <row r="313" spans="1:4" x14ac:dyDescent="0.25">
      <c r="A313" s="76">
        <f t="shared" si="4"/>
        <v>312</v>
      </c>
      <c r="B313" s="71" t="s">
        <v>805</v>
      </c>
      <c r="C313" s="71" t="s">
        <v>1174</v>
      </c>
      <c r="D313" s="71" t="s">
        <v>762</v>
      </c>
    </row>
    <row r="314" spans="1:4" x14ac:dyDescent="0.25">
      <c r="A314" s="76">
        <f t="shared" si="4"/>
        <v>313</v>
      </c>
      <c r="B314" s="71" t="s">
        <v>1175</v>
      </c>
      <c r="C314" s="71" t="s">
        <v>1176</v>
      </c>
      <c r="D314" s="71" t="s">
        <v>762</v>
      </c>
    </row>
    <row r="315" spans="1:4" x14ac:dyDescent="0.25">
      <c r="A315" s="76">
        <f t="shared" si="4"/>
        <v>314</v>
      </c>
      <c r="B315" s="71" t="s">
        <v>1006</v>
      </c>
      <c r="C315" s="71" t="s">
        <v>1177</v>
      </c>
      <c r="D315" s="71" t="s">
        <v>961</v>
      </c>
    </row>
    <row r="316" spans="1:4" x14ac:dyDescent="0.25">
      <c r="A316" s="76">
        <f t="shared" si="4"/>
        <v>315</v>
      </c>
      <c r="B316" s="71" t="s">
        <v>1178</v>
      </c>
      <c r="C316" s="71" t="s">
        <v>1177</v>
      </c>
      <c r="D316" s="71" t="s">
        <v>961</v>
      </c>
    </row>
    <row r="317" spans="1:4" x14ac:dyDescent="0.25">
      <c r="A317" s="76">
        <f t="shared" si="4"/>
        <v>316</v>
      </c>
      <c r="B317" s="71" t="s">
        <v>1166</v>
      </c>
      <c r="C317" s="71" t="s">
        <v>1179</v>
      </c>
      <c r="D317" s="71" t="s">
        <v>1180</v>
      </c>
    </row>
    <row r="318" spans="1:4" x14ac:dyDescent="0.25">
      <c r="A318" s="76">
        <f t="shared" si="4"/>
        <v>317</v>
      </c>
      <c r="B318" s="71" t="s">
        <v>1181</v>
      </c>
      <c r="C318" s="71" t="s">
        <v>1182</v>
      </c>
      <c r="D318" s="71" t="s">
        <v>765</v>
      </c>
    </row>
    <row r="319" spans="1:4" x14ac:dyDescent="0.25">
      <c r="A319" s="76">
        <f t="shared" si="4"/>
        <v>318</v>
      </c>
      <c r="B319" s="71" t="s">
        <v>1183</v>
      </c>
      <c r="C319" s="71" t="s">
        <v>1184</v>
      </c>
      <c r="D319" s="71" t="s">
        <v>762</v>
      </c>
    </row>
    <row r="320" spans="1:4" x14ac:dyDescent="0.25">
      <c r="A320" s="76">
        <f t="shared" si="4"/>
        <v>319</v>
      </c>
      <c r="B320" s="71" t="s">
        <v>1185</v>
      </c>
      <c r="C320" s="71" t="s">
        <v>1186</v>
      </c>
      <c r="D320" s="71" t="s">
        <v>771</v>
      </c>
    </row>
    <row r="321" spans="1:4" x14ac:dyDescent="0.25">
      <c r="A321" s="76">
        <f t="shared" si="4"/>
        <v>320</v>
      </c>
      <c r="B321" s="71" t="s">
        <v>1187</v>
      </c>
      <c r="C321" s="71" t="s">
        <v>1188</v>
      </c>
      <c r="D321" s="71" t="s">
        <v>771</v>
      </c>
    </row>
    <row r="322" spans="1:4" x14ac:dyDescent="0.25">
      <c r="A322" s="76">
        <f t="shared" si="4"/>
        <v>321</v>
      </c>
      <c r="B322" s="71" t="s">
        <v>1619</v>
      </c>
      <c r="C322" s="71" t="s">
        <v>1620</v>
      </c>
      <c r="D322" s="71" t="s">
        <v>961</v>
      </c>
    </row>
    <row r="323" spans="1:4" x14ac:dyDescent="0.25">
      <c r="A323" s="76">
        <f t="shared" si="4"/>
        <v>322</v>
      </c>
      <c r="B323" s="71" t="s">
        <v>1189</v>
      </c>
      <c r="C323" s="71" t="s">
        <v>1190</v>
      </c>
      <c r="D323" s="71" t="s">
        <v>762</v>
      </c>
    </row>
    <row r="324" spans="1:4" x14ac:dyDescent="0.25">
      <c r="A324" s="76">
        <f t="shared" si="4"/>
        <v>323</v>
      </c>
      <c r="B324" s="71" t="s">
        <v>997</v>
      </c>
      <c r="C324" s="71" t="s">
        <v>1724</v>
      </c>
      <c r="D324" s="71" t="s">
        <v>1721</v>
      </c>
    </row>
    <row r="325" spans="1:4" x14ac:dyDescent="0.25">
      <c r="A325" s="76">
        <f t="shared" si="4"/>
        <v>324</v>
      </c>
      <c r="B325" s="71" t="s">
        <v>1136</v>
      </c>
      <c r="C325" s="71" t="s">
        <v>1191</v>
      </c>
      <c r="D325" s="71" t="s">
        <v>771</v>
      </c>
    </row>
    <row r="326" spans="1:4" x14ac:dyDescent="0.25">
      <c r="A326" s="76">
        <f t="shared" si="4"/>
        <v>325</v>
      </c>
      <c r="B326" s="122" t="s">
        <v>1736</v>
      </c>
      <c r="C326" s="122" t="s">
        <v>1737</v>
      </c>
      <c r="D326" s="71" t="s">
        <v>762</v>
      </c>
    </row>
    <row r="327" spans="1:4" x14ac:dyDescent="0.25">
      <c r="A327" s="76">
        <f t="shared" si="4"/>
        <v>326</v>
      </c>
      <c r="B327" s="71" t="s">
        <v>1975</v>
      </c>
      <c r="C327" s="71" t="s">
        <v>1976</v>
      </c>
      <c r="D327" s="71" t="s">
        <v>771</v>
      </c>
    </row>
    <row r="328" spans="1:4" x14ac:dyDescent="0.25">
      <c r="A328" s="76">
        <f t="shared" si="4"/>
        <v>327</v>
      </c>
      <c r="B328" s="71" t="s">
        <v>1192</v>
      </c>
      <c r="C328" s="71" t="s">
        <v>1193</v>
      </c>
      <c r="D328" s="71" t="s">
        <v>762</v>
      </c>
    </row>
    <row r="329" spans="1:4" x14ac:dyDescent="0.25">
      <c r="A329" s="76">
        <f t="shared" si="4"/>
        <v>328</v>
      </c>
      <c r="B329" s="71" t="s">
        <v>845</v>
      </c>
      <c r="C329" s="71" t="s">
        <v>1194</v>
      </c>
      <c r="D329" s="71" t="s">
        <v>762</v>
      </c>
    </row>
    <row r="330" spans="1:4" x14ac:dyDescent="0.25">
      <c r="A330" s="76">
        <f t="shared" ref="A330:A393" si="5">A329+1</f>
        <v>329</v>
      </c>
      <c r="B330" s="71" t="s">
        <v>1025</v>
      </c>
      <c r="C330" s="71" t="s">
        <v>1654</v>
      </c>
      <c r="D330" s="71" t="s">
        <v>762</v>
      </c>
    </row>
    <row r="331" spans="1:4" x14ac:dyDescent="0.25">
      <c r="A331" s="76">
        <f t="shared" si="5"/>
        <v>330</v>
      </c>
      <c r="B331" s="71" t="s">
        <v>983</v>
      </c>
      <c r="C331" s="71" t="s">
        <v>1195</v>
      </c>
      <c r="D331" s="71" t="s">
        <v>771</v>
      </c>
    </row>
    <row r="332" spans="1:4" x14ac:dyDescent="0.25">
      <c r="A332" s="76">
        <f t="shared" si="5"/>
        <v>331</v>
      </c>
      <c r="B332" s="71" t="s">
        <v>1196</v>
      </c>
      <c r="C332" s="71" t="s">
        <v>1197</v>
      </c>
      <c r="D332" s="71" t="s">
        <v>1021</v>
      </c>
    </row>
    <row r="333" spans="1:4" x14ac:dyDescent="0.25">
      <c r="A333" s="76">
        <f t="shared" si="5"/>
        <v>332</v>
      </c>
      <c r="B333" s="71" t="s">
        <v>1977</v>
      </c>
      <c r="C333" s="71" t="s">
        <v>1978</v>
      </c>
      <c r="D333" s="71" t="s">
        <v>1326</v>
      </c>
    </row>
    <row r="334" spans="1:4" x14ac:dyDescent="0.25">
      <c r="A334" s="76">
        <f t="shared" si="5"/>
        <v>333</v>
      </c>
      <c r="B334" s="71" t="s">
        <v>991</v>
      </c>
      <c r="C334" s="71" t="s">
        <v>1198</v>
      </c>
      <c r="D334" s="71" t="s">
        <v>979</v>
      </c>
    </row>
    <row r="335" spans="1:4" x14ac:dyDescent="0.25">
      <c r="A335" s="76">
        <f t="shared" si="5"/>
        <v>334</v>
      </c>
      <c r="B335" s="71" t="s">
        <v>883</v>
      </c>
      <c r="C335" s="71" t="s">
        <v>1199</v>
      </c>
      <c r="D335" s="71" t="s">
        <v>771</v>
      </c>
    </row>
    <row r="336" spans="1:4" x14ac:dyDescent="0.25">
      <c r="A336" s="76">
        <f t="shared" si="5"/>
        <v>335</v>
      </c>
      <c r="B336" s="71" t="s">
        <v>1079</v>
      </c>
      <c r="C336" s="71" t="s">
        <v>1200</v>
      </c>
      <c r="D336" s="71" t="s">
        <v>762</v>
      </c>
    </row>
    <row r="337" spans="1:4" x14ac:dyDescent="0.25">
      <c r="A337" s="76">
        <f t="shared" si="5"/>
        <v>336</v>
      </c>
      <c r="B337" s="71" t="s">
        <v>1051</v>
      </c>
      <c r="C337" s="71" t="s">
        <v>1201</v>
      </c>
      <c r="D337" s="71" t="s">
        <v>762</v>
      </c>
    </row>
    <row r="338" spans="1:4" x14ac:dyDescent="0.25">
      <c r="A338" s="76">
        <f t="shared" si="5"/>
        <v>337</v>
      </c>
      <c r="B338" s="71" t="s">
        <v>1202</v>
      </c>
      <c r="C338" s="71" t="s">
        <v>1203</v>
      </c>
      <c r="D338" s="71" t="s">
        <v>835</v>
      </c>
    </row>
    <row r="339" spans="1:4" x14ac:dyDescent="0.25">
      <c r="A339" s="76">
        <f t="shared" si="5"/>
        <v>338</v>
      </c>
      <c r="B339" s="71" t="s">
        <v>1979</v>
      </c>
      <c r="C339" s="71" t="s">
        <v>1980</v>
      </c>
      <c r="D339" s="71" t="s">
        <v>771</v>
      </c>
    </row>
    <row r="340" spans="1:4" x14ac:dyDescent="0.25">
      <c r="A340" s="76">
        <f t="shared" si="5"/>
        <v>339</v>
      </c>
      <c r="B340" s="71" t="s">
        <v>916</v>
      </c>
      <c r="C340" s="78" t="s">
        <v>1350</v>
      </c>
      <c r="D340" s="71" t="s">
        <v>979</v>
      </c>
    </row>
    <row r="341" spans="1:4" x14ac:dyDescent="0.25">
      <c r="A341" s="76">
        <f t="shared" si="5"/>
        <v>340</v>
      </c>
      <c r="B341" s="71" t="s">
        <v>876</v>
      </c>
      <c r="C341" s="71" t="s">
        <v>1204</v>
      </c>
      <c r="D341" s="71" t="s">
        <v>765</v>
      </c>
    </row>
    <row r="342" spans="1:4" x14ac:dyDescent="0.25">
      <c r="A342" s="76">
        <f t="shared" si="5"/>
        <v>341</v>
      </c>
      <c r="B342" s="71" t="s">
        <v>1205</v>
      </c>
      <c r="C342" s="71" t="s">
        <v>1204</v>
      </c>
      <c r="D342" s="71" t="s">
        <v>762</v>
      </c>
    </row>
    <row r="343" spans="1:4" x14ac:dyDescent="0.25">
      <c r="A343" s="76">
        <f t="shared" si="5"/>
        <v>342</v>
      </c>
      <c r="B343" s="71" t="s">
        <v>865</v>
      </c>
      <c r="C343" s="71" t="s">
        <v>1204</v>
      </c>
      <c r="D343" s="71" t="s">
        <v>762</v>
      </c>
    </row>
    <row r="344" spans="1:4" x14ac:dyDescent="0.25">
      <c r="A344" s="76">
        <f t="shared" si="5"/>
        <v>343</v>
      </c>
      <c r="B344" s="71" t="s">
        <v>981</v>
      </c>
      <c r="C344" s="71" t="s">
        <v>1204</v>
      </c>
      <c r="D344" s="71" t="s">
        <v>1401</v>
      </c>
    </row>
    <row r="345" spans="1:4" x14ac:dyDescent="0.25">
      <c r="A345" s="76">
        <f t="shared" si="5"/>
        <v>344</v>
      </c>
      <c r="B345" s="71" t="s">
        <v>1206</v>
      </c>
      <c r="C345" s="71" t="s">
        <v>1207</v>
      </c>
      <c r="D345" s="71" t="s">
        <v>762</v>
      </c>
    </row>
    <row r="346" spans="1:4" x14ac:dyDescent="0.25">
      <c r="A346" s="76">
        <f t="shared" si="5"/>
        <v>345</v>
      </c>
      <c r="B346" s="71" t="s">
        <v>1208</v>
      </c>
      <c r="C346" s="71" t="s">
        <v>1209</v>
      </c>
      <c r="D346" s="71" t="s">
        <v>774</v>
      </c>
    </row>
    <row r="347" spans="1:4" x14ac:dyDescent="0.25">
      <c r="A347" s="76">
        <f t="shared" si="5"/>
        <v>346</v>
      </c>
      <c r="B347" s="71" t="s">
        <v>1210</v>
      </c>
      <c r="C347" s="71" t="s">
        <v>1211</v>
      </c>
      <c r="D347" s="71" t="s">
        <v>762</v>
      </c>
    </row>
    <row r="348" spans="1:4" x14ac:dyDescent="0.25">
      <c r="A348" s="76">
        <f t="shared" si="5"/>
        <v>347</v>
      </c>
      <c r="B348" s="71" t="s">
        <v>866</v>
      </c>
      <c r="C348" s="71" t="s">
        <v>1212</v>
      </c>
      <c r="D348" s="71" t="s">
        <v>1213</v>
      </c>
    </row>
    <row r="349" spans="1:4" x14ac:dyDescent="0.25">
      <c r="A349" s="76">
        <f t="shared" si="5"/>
        <v>348</v>
      </c>
      <c r="B349" s="71" t="s">
        <v>1214</v>
      </c>
      <c r="C349" s="71" t="s">
        <v>1215</v>
      </c>
      <c r="D349" s="71" t="s">
        <v>765</v>
      </c>
    </row>
    <row r="350" spans="1:4" x14ac:dyDescent="0.25">
      <c r="A350" s="76">
        <f t="shared" si="5"/>
        <v>349</v>
      </c>
      <c r="B350" s="71" t="s">
        <v>900</v>
      </c>
      <c r="C350" s="71" t="s">
        <v>1215</v>
      </c>
      <c r="D350" s="71" t="s">
        <v>765</v>
      </c>
    </row>
    <row r="351" spans="1:4" x14ac:dyDescent="0.25">
      <c r="A351" s="76">
        <f t="shared" si="5"/>
        <v>350</v>
      </c>
      <c r="B351" s="71" t="s">
        <v>959</v>
      </c>
      <c r="C351" s="71" t="s">
        <v>1216</v>
      </c>
      <c r="D351" s="71" t="s">
        <v>765</v>
      </c>
    </row>
    <row r="352" spans="1:4" x14ac:dyDescent="0.25">
      <c r="A352" s="76">
        <f t="shared" si="5"/>
        <v>351</v>
      </c>
      <c r="B352" s="71" t="s">
        <v>1217</v>
      </c>
      <c r="C352" s="71" t="s">
        <v>1218</v>
      </c>
      <c r="D352" s="71" t="s">
        <v>784</v>
      </c>
    </row>
    <row r="353" spans="1:4" x14ac:dyDescent="0.25">
      <c r="A353" s="76">
        <f t="shared" si="5"/>
        <v>352</v>
      </c>
      <c r="B353" s="71" t="s">
        <v>1406</v>
      </c>
      <c r="C353" s="71" t="s">
        <v>1407</v>
      </c>
      <c r="D353" s="71" t="s">
        <v>1401</v>
      </c>
    </row>
    <row r="354" spans="1:4" x14ac:dyDescent="0.25">
      <c r="A354" s="76">
        <f t="shared" si="5"/>
        <v>353</v>
      </c>
      <c r="B354" s="71" t="s">
        <v>780</v>
      </c>
      <c r="C354" s="71" t="s">
        <v>1219</v>
      </c>
      <c r="D354" s="71" t="s">
        <v>762</v>
      </c>
    </row>
    <row r="355" spans="1:4" x14ac:dyDescent="0.25">
      <c r="A355" s="76">
        <f t="shared" si="5"/>
        <v>354</v>
      </c>
      <c r="B355" s="71" t="s">
        <v>817</v>
      </c>
      <c r="C355" s="71" t="s">
        <v>1220</v>
      </c>
      <c r="D355" s="71" t="s">
        <v>878</v>
      </c>
    </row>
    <row r="356" spans="1:4" x14ac:dyDescent="0.25">
      <c r="A356" s="76">
        <f t="shared" si="5"/>
        <v>355</v>
      </c>
      <c r="B356" s="71" t="s">
        <v>1221</v>
      </c>
      <c r="C356" s="71" t="s">
        <v>1222</v>
      </c>
      <c r="D356" s="71" t="s">
        <v>961</v>
      </c>
    </row>
    <row r="357" spans="1:4" x14ac:dyDescent="0.25">
      <c r="A357" s="76">
        <f t="shared" si="5"/>
        <v>356</v>
      </c>
      <c r="B357" s="71" t="s">
        <v>787</v>
      </c>
      <c r="C357" s="71" t="s">
        <v>1223</v>
      </c>
      <c r="D357" s="71" t="s">
        <v>765</v>
      </c>
    </row>
    <row r="358" spans="1:4" x14ac:dyDescent="0.25">
      <c r="A358" s="76">
        <f t="shared" si="5"/>
        <v>357</v>
      </c>
      <c r="B358" s="71" t="s">
        <v>1224</v>
      </c>
      <c r="C358" s="71" t="s">
        <v>1225</v>
      </c>
      <c r="D358" s="71" t="s">
        <v>762</v>
      </c>
    </row>
    <row r="359" spans="1:4" x14ac:dyDescent="0.25">
      <c r="A359" s="76">
        <f t="shared" si="5"/>
        <v>358</v>
      </c>
      <c r="B359" s="71" t="s">
        <v>1069</v>
      </c>
      <c r="C359" s="71" t="s">
        <v>1226</v>
      </c>
      <c r="D359" s="71" t="s">
        <v>771</v>
      </c>
    </row>
    <row r="360" spans="1:4" x14ac:dyDescent="0.25">
      <c r="A360" s="76">
        <f t="shared" si="5"/>
        <v>359</v>
      </c>
      <c r="B360" s="71" t="s">
        <v>1227</v>
      </c>
      <c r="C360" s="71" t="s">
        <v>1228</v>
      </c>
      <c r="D360" s="71" t="s">
        <v>1066</v>
      </c>
    </row>
    <row r="361" spans="1:4" x14ac:dyDescent="0.25">
      <c r="A361" s="76">
        <f t="shared" si="5"/>
        <v>360</v>
      </c>
      <c r="B361" s="71" t="s">
        <v>1229</v>
      </c>
      <c r="C361" s="71" t="s">
        <v>1230</v>
      </c>
      <c r="D361" s="71" t="s">
        <v>771</v>
      </c>
    </row>
    <row r="362" spans="1:4" x14ac:dyDescent="0.25">
      <c r="A362" s="76">
        <f t="shared" si="5"/>
        <v>361</v>
      </c>
      <c r="B362" s="94" t="s">
        <v>1133</v>
      </c>
      <c r="C362" s="94" t="s">
        <v>1690</v>
      </c>
      <c r="D362" s="71" t="s">
        <v>961</v>
      </c>
    </row>
    <row r="363" spans="1:4" x14ac:dyDescent="0.25">
      <c r="A363" s="76">
        <f t="shared" si="5"/>
        <v>362</v>
      </c>
      <c r="B363" s="71" t="s">
        <v>868</v>
      </c>
      <c r="C363" s="71" t="s">
        <v>1231</v>
      </c>
      <c r="D363" s="71" t="s">
        <v>963</v>
      </c>
    </row>
    <row r="364" spans="1:4" x14ac:dyDescent="0.25">
      <c r="A364" s="76">
        <f t="shared" si="5"/>
        <v>363</v>
      </c>
      <c r="B364" s="71" t="s">
        <v>1232</v>
      </c>
      <c r="C364" s="71" t="s">
        <v>1233</v>
      </c>
      <c r="D364" s="71" t="s">
        <v>759</v>
      </c>
    </row>
    <row r="365" spans="1:4" x14ac:dyDescent="0.25">
      <c r="A365" s="76">
        <f t="shared" si="5"/>
        <v>364</v>
      </c>
      <c r="B365" s="71" t="s">
        <v>1720</v>
      </c>
      <c r="C365" s="71" t="s">
        <v>1233</v>
      </c>
      <c r="D365" s="71" t="s">
        <v>1721</v>
      </c>
    </row>
    <row r="366" spans="1:4" x14ac:dyDescent="0.25">
      <c r="A366" s="76">
        <f t="shared" si="5"/>
        <v>365</v>
      </c>
      <c r="B366" s="71" t="s">
        <v>1234</v>
      </c>
      <c r="C366" s="71" t="s">
        <v>1235</v>
      </c>
      <c r="D366" s="71" t="s">
        <v>774</v>
      </c>
    </row>
    <row r="367" spans="1:4" x14ac:dyDescent="0.25">
      <c r="A367" s="76">
        <f t="shared" si="5"/>
        <v>366</v>
      </c>
      <c r="B367" s="71" t="s">
        <v>1236</v>
      </c>
      <c r="C367" s="71" t="s">
        <v>1237</v>
      </c>
      <c r="D367" s="71" t="s">
        <v>1238</v>
      </c>
    </row>
    <row r="368" spans="1:4" x14ac:dyDescent="0.25">
      <c r="A368" s="76">
        <f t="shared" si="5"/>
        <v>367</v>
      </c>
      <c r="B368" s="71" t="s">
        <v>1239</v>
      </c>
      <c r="C368" s="71" t="s">
        <v>1240</v>
      </c>
      <c r="D368" s="71" t="s">
        <v>765</v>
      </c>
    </row>
    <row r="369" spans="1:4" x14ac:dyDescent="0.25">
      <c r="A369" s="76">
        <f t="shared" si="5"/>
        <v>368</v>
      </c>
      <c r="B369" s="71" t="s">
        <v>983</v>
      </c>
      <c r="C369" s="71" t="s">
        <v>1240</v>
      </c>
      <c r="D369" s="71" t="s">
        <v>765</v>
      </c>
    </row>
    <row r="370" spans="1:4" x14ac:dyDescent="0.25">
      <c r="A370" s="76">
        <f t="shared" si="5"/>
        <v>369</v>
      </c>
      <c r="B370" s="71" t="s">
        <v>1621</v>
      </c>
      <c r="C370" s="71" t="s">
        <v>1622</v>
      </c>
      <c r="D370" s="71" t="s">
        <v>1326</v>
      </c>
    </row>
    <row r="371" spans="1:4" x14ac:dyDescent="0.25">
      <c r="A371" s="76">
        <f t="shared" si="5"/>
        <v>370</v>
      </c>
      <c r="B371" s="122" t="s">
        <v>1546</v>
      </c>
      <c r="C371" s="122" t="s">
        <v>1743</v>
      </c>
      <c r="D371" s="79" t="s">
        <v>961</v>
      </c>
    </row>
    <row r="372" spans="1:4" x14ac:dyDescent="0.25">
      <c r="A372" s="76">
        <f t="shared" si="5"/>
        <v>371</v>
      </c>
      <c r="B372" s="71" t="s">
        <v>812</v>
      </c>
      <c r="C372" s="71" t="s">
        <v>1241</v>
      </c>
      <c r="D372" s="71" t="s">
        <v>762</v>
      </c>
    </row>
    <row r="373" spans="1:4" x14ac:dyDescent="0.25">
      <c r="A373" s="76">
        <f t="shared" si="5"/>
        <v>372</v>
      </c>
      <c r="B373" s="71" t="s">
        <v>1162</v>
      </c>
      <c r="C373" s="71" t="s">
        <v>1242</v>
      </c>
      <c r="D373" s="71" t="s">
        <v>963</v>
      </c>
    </row>
    <row r="374" spans="1:4" x14ac:dyDescent="0.25">
      <c r="A374" s="76">
        <f t="shared" si="5"/>
        <v>373</v>
      </c>
      <c r="B374" s="71" t="s">
        <v>1406</v>
      </c>
      <c r="C374" s="71" t="s">
        <v>1623</v>
      </c>
      <c r="D374" s="71" t="s">
        <v>1624</v>
      </c>
    </row>
    <row r="375" spans="1:4" x14ac:dyDescent="0.25">
      <c r="A375" s="76">
        <f t="shared" si="5"/>
        <v>374</v>
      </c>
      <c r="B375" s="71" t="s">
        <v>1071</v>
      </c>
      <c r="C375" s="71" t="s">
        <v>1243</v>
      </c>
      <c r="D375" s="71" t="s">
        <v>771</v>
      </c>
    </row>
    <row r="376" spans="1:4" x14ac:dyDescent="0.25">
      <c r="A376" s="76">
        <f t="shared" si="5"/>
        <v>375</v>
      </c>
      <c r="B376" s="71" t="s">
        <v>1795</v>
      </c>
      <c r="C376" s="71" t="s">
        <v>1796</v>
      </c>
      <c r="D376" s="71" t="s">
        <v>771</v>
      </c>
    </row>
    <row r="377" spans="1:4" x14ac:dyDescent="0.25">
      <c r="A377" s="76">
        <f t="shared" si="5"/>
        <v>376</v>
      </c>
      <c r="B377" s="71" t="s">
        <v>1244</v>
      </c>
      <c r="C377" s="71" t="s">
        <v>1245</v>
      </c>
      <c r="D377" s="71" t="s">
        <v>771</v>
      </c>
    </row>
    <row r="378" spans="1:4" x14ac:dyDescent="0.25">
      <c r="A378" s="76">
        <f t="shared" si="5"/>
        <v>377</v>
      </c>
      <c r="B378" s="71" t="s">
        <v>787</v>
      </c>
      <c r="C378" s="71" t="s">
        <v>1981</v>
      </c>
      <c r="D378" s="71" t="s">
        <v>771</v>
      </c>
    </row>
    <row r="379" spans="1:4" x14ac:dyDescent="0.25">
      <c r="A379" s="76">
        <f t="shared" si="5"/>
        <v>378</v>
      </c>
      <c r="B379" s="71" t="s">
        <v>1071</v>
      </c>
      <c r="C379" s="71" t="s">
        <v>1246</v>
      </c>
      <c r="D379" s="71" t="s">
        <v>762</v>
      </c>
    </row>
    <row r="380" spans="1:4" x14ac:dyDescent="0.25">
      <c r="A380" s="76">
        <f t="shared" si="5"/>
        <v>379</v>
      </c>
      <c r="B380" s="71" t="s">
        <v>1247</v>
      </c>
      <c r="C380" s="71" t="s">
        <v>1248</v>
      </c>
      <c r="D380" s="71" t="s">
        <v>762</v>
      </c>
    </row>
    <row r="381" spans="1:4" x14ac:dyDescent="0.25">
      <c r="A381" s="76">
        <f t="shared" si="5"/>
        <v>380</v>
      </c>
      <c r="B381" s="71" t="s">
        <v>790</v>
      </c>
      <c r="C381" s="71" t="s">
        <v>1248</v>
      </c>
      <c r="D381" s="71" t="s">
        <v>762</v>
      </c>
    </row>
    <row r="382" spans="1:4" x14ac:dyDescent="0.25">
      <c r="A382" s="76">
        <f t="shared" si="5"/>
        <v>381</v>
      </c>
      <c r="B382" s="71" t="s">
        <v>812</v>
      </c>
      <c r="C382" s="71" t="s">
        <v>1249</v>
      </c>
      <c r="D382" s="71" t="s">
        <v>771</v>
      </c>
    </row>
    <row r="383" spans="1:4" x14ac:dyDescent="0.25">
      <c r="A383" s="76">
        <f t="shared" si="5"/>
        <v>382</v>
      </c>
      <c r="B383" s="71" t="s">
        <v>1250</v>
      </c>
      <c r="C383" s="71" t="s">
        <v>1251</v>
      </c>
      <c r="D383" s="71" t="s">
        <v>765</v>
      </c>
    </row>
    <row r="384" spans="1:4" x14ac:dyDescent="0.25">
      <c r="A384" s="76">
        <f t="shared" si="5"/>
        <v>383</v>
      </c>
      <c r="B384" s="71" t="s">
        <v>935</v>
      </c>
      <c r="C384" s="71" t="s">
        <v>1252</v>
      </c>
      <c r="D384" s="71" t="s">
        <v>1253</v>
      </c>
    </row>
    <row r="385" spans="1:4" x14ac:dyDescent="0.25">
      <c r="A385" s="76">
        <f t="shared" si="5"/>
        <v>384</v>
      </c>
      <c r="B385" s="71" t="s">
        <v>1254</v>
      </c>
      <c r="C385" s="71" t="s">
        <v>1255</v>
      </c>
      <c r="D385" s="71" t="s">
        <v>860</v>
      </c>
    </row>
    <row r="386" spans="1:4" x14ac:dyDescent="0.25">
      <c r="A386" s="76">
        <f t="shared" si="5"/>
        <v>385</v>
      </c>
      <c r="B386" s="71" t="s">
        <v>1208</v>
      </c>
      <c r="C386" s="71" t="s">
        <v>1256</v>
      </c>
      <c r="D386" s="71" t="s">
        <v>762</v>
      </c>
    </row>
    <row r="387" spans="1:4" x14ac:dyDescent="0.25">
      <c r="A387" s="76">
        <f t="shared" si="5"/>
        <v>386</v>
      </c>
      <c r="B387" s="71" t="s">
        <v>1257</v>
      </c>
      <c r="C387" s="71" t="s">
        <v>1258</v>
      </c>
      <c r="D387" s="71" t="s">
        <v>762</v>
      </c>
    </row>
    <row r="388" spans="1:4" x14ac:dyDescent="0.25">
      <c r="A388" s="76">
        <f t="shared" si="5"/>
        <v>387</v>
      </c>
      <c r="B388" s="71" t="s">
        <v>1259</v>
      </c>
      <c r="C388" s="71" t="s">
        <v>1260</v>
      </c>
      <c r="D388" s="71" t="s">
        <v>762</v>
      </c>
    </row>
    <row r="389" spans="1:4" x14ac:dyDescent="0.25">
      <c r="A389" s="76">
        <f t="shared" si="5"/>
        <v>388</v>
      </c>
      <c r="B389" s="122" t="s">
        <v>1744</v>
      </c>
      <c r="C389" s="122" t="s">
        <v>1625</v>
      </c>
      <c r="D389" s="79" t="s">
        <v>961</v>
      </c>
    </row>
    <row r="390" spans="1:4" x14ac:dyDescent="0.25">
      <c r="A390" s="76">
        <f t="shared" si="5"/>
        <v>389</v>
      </c>
      <c r="B390" s="159" t="s">
        <v>1857</v>
      </c>
      <c r="C390" s="159" t="s">
        <v>1858</v>
      </c>
      <c r="D390" s="71" t="s">
        <v>1859</v>
      </c>
    </row>
    <row r="391" spans="1:4" x14ac:dyDescent="0.25">
      <c r="A391" s="76">
        <f t="shared" si="5"/>
        <v>390</v>
      </c>
      <c r="B391" s="71" t="s">
        <v>1261</v>
      </c>
      <c r="C391" s="71" t="s">
        <v>1262</v>
      </c>
      <c r="D391" s="71" t="s">
        <v>774</v>
      </c>
    </row>
    <row r="392" spans="1:4" x14ac:dyDescent="0.25">
      <c r="A392" s="76">
        <f t="shared" si="5"/>
        <v>391</v>
      </c>
      <c r="B392" s="71" t="s">
        <v>1263</v>
      </c>
      <c r="C392" s="71" t="s">
        <v>1264</v>
      </c>
      <c r="D392" s="71" t="s">
        <v>811</v>
      </c>
    </row>
    <row r="393" spans="1:4" x14ac:dyDescent="0.25">
      <c r="A393" s="76">
        <f t="shared" si="5"/>
        <v>392</v>
      </c>
      <c r="B393" s="71" t="s">
        <v>1982</v>
      </c>
      <c r="C393" s="71" t="s">
        <v>1983</v>
      </c>
      <c r="D393" s="71" t="s">
        <v>771</v>
      </c>
    </row>
    <row r="394" spans="1:4" x14ac:dyDescent="0.25">
      <c r="A394" s="76">
        <f t="shared" ref="A394:A406" si="6">A393+1</f>
        <v>393</v>
      </c>
      <c r="B394" s="71" t="s">
        <v>1081</v>
      </c>
      <c r="C394" s="71" t="s">
        <v>1265</v>
      </c>
      <c r="D394" s="71" t="s">
        <v>811</v>
      </c>
    </row>
    <row r="395" spans="1:4" x14ac:dyDescent="0.25">
      <c r="A395" s="76">
        <f t="shared" si="6"/>
        <v>394</v>
      </c>
      <c r="B395" s="71" t="s">
        <v>1266</v>
      </c>
      <c r="C395" s="71" t="s">
        <v>1265</v>
      </c>
      <c r="D395" s="71" t="s">
        <v>774</v>
      </c>
    </row>
    <row r="396" spans="1:4" x14ac:dyDescent="0.25">
      <c r="A396" s="76">
        <f t="shared" si="6"/>
        <v>395</v>
      </c>
      <c r="B396" s="79" t="s">
        <v>1631</v>
      </c>
      <c r="C396" s="79" t="s">
        <v>1632</v>
      </c>
      <c r="D396" s="79" t="s">
        <v>961</v>
      </c>
    </row>
    <row r="397" spans="1:4" x14ac:dyDescent="0.25">
      <c r="A397" s="76">
        <f t="shared" si="6"/>
        <v>396</v>
      </c>
      <c r="B397" s="71" t="s">
        <v>1208</v>
      </c>
      <c r="C397" s="71" t="s">
        <v>1267</v>
      </c>
      <c r="D397" s="71" t="s">
        <v>771</v>
      </c>
    </row>
    <row r="398" spans="1:4" x14ac:dyDescent="0.25">
      <c r="A398" s="76">
        <f t="shared" si="6"/>
        <v>397</v>
      </c>
      <c r="B398" s="71" t="s">
        <v>897</v>
      </c>
      <c r="C398" s="71" t="s">
        <v>1268</v>
      </c>
      <c r="D398" s="71" t="s">
        <v>762</v>
      </c>
    </row>
    <row r="399" spans="1:4" x14ac:dyDescent="0.25">
      <c r="A399" s="76">
        <f t="shared" si="6"/>
        <v>398</v>
      </c>
      <c r="B399" s="71" t="s">
        <v>1269</v>
      </c>
      <c r="C399" s="71" t="s">
        <v>1270</v>
      </c>
      <c r="D399" s="71" t="s">
        <v>762</v>
      </c>
    </row>
    <row r="400" spans="1:4" x14ac:dyDescent="0.25">
      <c r="A400" s="76">
        <f t="shared" si="6"/>
        <v>399</v>
      </c>
      <c r="B400" s="71" t="s">
        <v>1271</v>
      </c>
      <c r="C400" s="71" t="s">
        <v>1272</v>
      </c>
      <c r="D400" s="71" t="s">
        <v>762</v>
      </c>
    </row>
    <row r="401" spans="1:4" x14ac:dyDescent="0.25">
      <c r="A401" s="76">
        <f t="shared" si="6"/>
        <v>400</v>
      </c>
      <c r="B401" s="122" t="s">
        <v>1738</v>
      </c>
      <c r="C401" s="122" t="s">
        <v>1739</v>
      </c>
      <c r="D401" s="71" t="s">
        <v>762</v>
      </c>
    </row>
    <row r="402" spans="1:4" x14ac:dyDescent="0.25">
      <c r="A402" s="76">
        <f t="shared" si="6"/>
        <v>401</v>
      </c>
      <c r="B402" s="71" t="s">
        <v>1273</v>
      </c>
      <c r="C402" s="71" t="s">
        <v>1274</v>
      </c>
      <c r="D402" s="71" t="s">
        <v>816</v>
      </c>
    </row>
    <row r="403" spans="1:4" x14ac:dyDescent="0.25">
      <c r="A403" s="76">
        <f t="shared" si="6"/>
        <v>402</v>
      </c>
      <c r="B403" s="71" t="s">
        <v>775</v>
      </c>
      <c r="C403" s="71" t="s">
        <v>1274</v>
      </c>
      <c r="D403" s="71" t="s">
        <v>963</v>
      </c>
    </row>
    <row r="404" spans="1:4" x14ac:dyDescent="0.25">
      <c r="A404" s="76">
        <f t="shared" si="6"/>
        <v>403</v>
      </c>
      <c r="B404" s="71" t="s">
        <v>995</v>
      </c>
      <c r="C404" s="71" t="s">
        <v>1275</v>
      </c>
      <c r="D404" s="71" t="s">
        <v>762</v>
      </c>
    </row>
    <row r="405" spans="1:4" x14ac:dyDescent="0.25">
      <c r="A405" s="76">
        <f t="shared" si="6"/>
        <v>404</v>
      </c>
      <c r="B405" s="71" t="s">
        <v>1847</v>
      </c>
      <c r="C405" s="71" t="s">
        <v>1848</v>
      </c>
      <c r="D405" s="71" t="s">
        <v>771</v>
      </c>
    </row>
    <row r="406" spans="1:4" x14ac:dyDescent="0.25">
      <c r="A406" s="76">
        <f t="shared" si="6"/>
        <v>405</v>
      </c>
      <c r="B406" s="71" t="s">
        <v>1276</v>
      </c>
      <c r="C406" s="71" t="s">
        <v>1277</v>
      </c>
      <c r="D406" s="71" t="s">
        <v>838</v>
      </c>
    </row>
    <row r="407" spans="1:4" x14ac:dyDescent="0.25">
      <c r="A407" s="76"/>
    </row>
    <row r="408" spans="1:4" x14ac:dyDescent="0.25">
      <c r="A408" s="121"/>
      <c r="B408" s="122"/>
      <c r="C408" s="122"/>
      <c r="D408" s="122"/>
    </row>
    <row r="409" spans="1:4" x14ac:dyDescent="0.25">
      <c r="A409" s="121"/>
      <c r="B409" s="122"/>
      <c r="C409" s="122"/>
      <c r="D409" s="122"/>
    </row>
    <row r="410" spans="1:4" x14ac:dyDescent="0.25">
      <c r="A410" s="121"/>
      <c r="B410" s="122"/>
      <c r="C410" s="122"/>
      <c r="D410" s="122"/>
    </row>
    <row r="411" spans="1:4" x14ac:dyDescent="0.25">
      <c r="A411" s="121"/>
      <c r="B411" s="122"/>
      <c r="C411" s="122"/>
      <c r="D411" s="122"/>
    </row>
  </sheetData>
  <pageMargins left="0.70866141732283472" right="0.70866141732283472" top="0.74803149606299213" bottom="0.94488188976377963" header="0.31496062992125984" footer="0.31496062992125984"/>
  <pageSetup paperSize="9" pageOrder="overThenDown" orientation="portrait" r:id="rId1"/>
  <headerFooter>
    <oddHeader>&amp;C&amp;"-,Bold"&amp;KC00000Popis speleologa koji su sudjelovali u istraživanju Jamskog sustava Crnopac 
Crnopac, južni Velebit</oddHeader>
    <oddFooter>&amp;C&amp;"-,Bold"&amp;KC00000SO HPK Sveti Mihovil 
web: www.sv-mihovil.hr  e-mail: so.sveti.mihovil.sibenik@gmail.com
Pripremili: Aida i Teo Barišić</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zoomScaleNormal="100" workbookViewId="0">
      <selection activeCell="F46" sqref="F46"/>
    </sheetView>
  </sheetViews>
  <sheetFormatPr defaultColWidth="9.140625" defaultRowHeight="15" x14ac:dyDescent="0.25"/>
  <cols>
    <col min="1" max="1" width="3" style="71" bestFit="1" customWidth="1"/>
    <col min="2" max="2" width="34.5703125" style="71" bestFit="1" customWidth="1"/>
    <col min="3" max="3" width="16.140625" style="71" bestFit="1" customWidth="1"/>
    <col min="4" max="4" width="9.140625" style="71"/>
    <col min="5" max="5" width="7.85546875" style="77" bestFit="1" customWidth="1"/>
    <col min="6" max="6" width="15.42578125" style="77" bestFit="1" customWidth="1"/>
    <col min="7" max="16384" width="9.140625" style="77"/>
  </cols>
  <sheetData>
    <row r="1" spans="1:6" x14ac:dyDescent="0.25">
      <c r="A1" s="71" t="s">
        <v>753</v>
      </c>
      <c r="B1" s="71" t="s">
        <v>756</v>
      </c>
      <c r="C1" s="71" t="s">
        <v>1279</v>
      </c>
      <c r="E1" s="76" t="s">
        <v>753</v>
      </c>
      <c r="F1" s="71" t="s">
        <v>1280</v>
      </c>
    </row>
    <row r="2" spans="1:6" x14ac:dyDescent="0.25">
      <c r="A2" s="76">
        <v>1</v>
      </c>
      <c r="B2" s="71" t="s">
        <v>804</v>
      </c>
      <c r="C2" s="71" t="s">
        <v>1281</v>
      </c>
      <c r="E2" s="76">
        <v>1</v>
      </c>
      <c r="F2" s="71" t="s">
        <v>1775</v>
      </c>
    </row>
    <row r="3" spans="1:6" x14ac:dyDescent="0.25">
      <c r="A3" s="76">
        <f t="shared" ref="A3:A29" si="0">A2+1</f>
        <v>2</v>
      </c>
      <c r="B3" s="71" t="s">
        <v>878</v>
      </c>
      <c r="C3" s="71" t="s">
        <v>1283</v>
      </c>
      <c r="E3" s="76">
        <v>2</v>
      </c>
      <c r="F3" s="71" t="s">
        <v>1282</v>
      </c>
    </row>
    <row r="4" spans="1:6" x14ac:dyDescent="0.25">
      <c r="A4" s="76">
        <f t="shared" si="0"/>
        <v>3</v>
      </c>
      <c r="B4" s="71" t="s">
        <v>1030</v>
      </c>
      <c r="C4" s="71" t="s">
        <v>1281</v>
      </c>
      <c r="E4" s="76">
        <v>3</v>
      </c>
      <c r="F4" s="71" t="s">
        <v>1284</v>
      </c>
    </row>
    <row r="5" spans="1:6" x14ac:dyDescent="0.25">
      <c r="A5" s="76">
        <f t="shared" si="0"/>
        <v>4</v>
      </c>
      <c r="B5" s="71" t="s">
        <v>945</v>
      </c>
      <c r="C5" s="71" t="s">
        <v>1852</v>
      </c>
      <c r="E5" s="76">
        <v>4</v>
      </c>
      <c r="F5" s="71" t="s">
        <v>1285</v>
      </c>
    </row>
    <row r="6" spans="1:6" x14ac:dyDescent="0.25">
      <c r="A6" s="76">
        <f t="shared" si="0"/>
        <v>5</v>
      </c>
      <c r="B6" s="71" t="s">
        <v>838</v>
      </c>
      <c r="C6" s="71" t="s">
        <v>1287</v>
      </c>
      <c r="E6" s="76">
        <v>5</v>
      </c>
      <c r="F6" s="71" t="s">
        <v>1286</v>
      </c>
    </row>
    <row r="7" spans="1:6" x14ac:dyDescent="0.25">
      <c r="A7" s="76">
        <f t="shared" si="0"/>
        <v>6</v>
      </c>
      <c r="B7" s="71" t="s">
        <v>1180</v>
      </c>
      <c r="C7" s="71" t="s">
        <v>1289</v>
      </c>
      <c r="E7" s="76">
        <v>6</v>
      </c>
      <c r="F7" s="71" t="s">
        <v>1733</v>
      </c>
    </row>
    <row r="8" spans="1:6" x14ac:dyDescent="0.25">
      <c r="A8" s="76">
        <f t="shared" si="0"/>
        <v>7</v>
      </c>
      <c r="B8" s="78" t="s">
        <v>1351</v>
      </c>
      <c r="C8" s="78" t="s">
        <v>1352</v>
      </c>
      <c r="E8" s="76">
        <v>7</v>
      </c>
      <c r="F8" s="71" t="s">
        <v>1288</v>
      </c>
    </row>
    <row r="9" spans="1:6" x14ac:dyDescent="0.25">
      <c r="A9" s="76">
        <f t="shared" si="0"/>
        <v>8</v>
      </c>
      <c r="B9" s="71" t="s">
        <v>1042</v>
      </c>
      <c r="C9" s="71" t="s">
        <v>1290</v>
      </c>
      <c r="E9" s="76">
        <v>8</v>
      </c>
      <c r="F9" s="71" t="s">
        <v>934</v>
      </c>
    </row>
    <row r="10" spans="1:6" x14ac:dyDescent="0.25">
      <c r="A10" s="76">
        <f t="shared" si="0"/>
        <v>9</v>
      </c>
      <c r="B10" s="71" t="s">
        <v>979</v>
      </c>
      <c r="C10" s="71" t="s">
        <v>1281</v>
      </c>
      <c r="E10" s="76">
        <v>9</v>
      </c>
      <c r="F10" s="71" t="s">
        <v>1291</v>
      </c>
    </row>
    <row r="11" spans="1:6" x14ac:dyDescent="0.25">
      <c r="A11" s="76">
        <f t="shared" si="0"/>
        <v>10</v>
      </c>
      <c r="B11" s="71" t="s">
        <v>963</v>
      </c>
      <c r="C11" s="71" t="s">
        <v>1292</v>
      </c>
    </row>
    <row r="12" spans="1:6" x14ac:dyDescent="0.25">
      <c r="A12" s="76">
        <f t="shared" si="0"/>
        <v>11</v>
      </c>
      <c r="B12" s="71" t="s">
        <v>1293</v>
      </c>
      <c r="C12" s="71" t="s">
        <v>1294</v>
      </c>
    </row>
    <row r="13" spans="1:6" x14ac:dyDescent="0.25">
      <c r="A13" s="76">
        <f t="shared" si="0"/>
        <v>12</v>
      </c>
      <c r="B13" s="71" t="s">
        <v>809</v>
      </c>
      <c r="C13" s="71" t="s">
        <v>1295</v>
      </c>
    </row>
    <row r="14" spans="1:6" x14ac:dyDescent="0.25">
      <c r="A14" s="76">
        <f t="shared" si="0"/>
        <v>13</v>
      </c>
      <c r="B14" s="71" t="s">
        <v>774</v>
      </c>
      <c r="C14" s="71" t="s">
        <v>1290</v>
      </c>
    </row>
    <row r="15" spans="1:6" x14ac:dyDescent="0.25">
      <c r="A15" s="76">
        <f t="shared" si="0"/>
        <v>14</v>
      </c>
      <c r="B15" s="71" t="s">
        <v>1238</v>
      </c>
      <c r="C15" s="71" t="s">
        <v>1296</v>
      </c>
    </row>
    <row r="16" spans="1:6" x14ac:dyDescent="0.25">
      <c r="A16" s="76">
        <f t="shared" si="0"/>
        <v>15</v>
      </c>
      <c r="B16" s="71" t="s">
        <v>771</v>
      </c>
      <c r="C16" s="71" t="s">
        <v>1281</v>
      </c>
    </row>
    <row r="17" spans="1:3" x14ac:dyDescent="0.25">
      <c r="A17" s="76">
        <f t="shared" si="0"/>
        <v>16</v>
      </c>
      <c r="B17" s="71" t="s">
        <v>765</v>
      </c>
      <c r="C17" s="71" t="s">
        <v>1297</v>
      </c>
    </row>
    <row r="18" spans="1:3" x14ac:dyDescent="0.25">
      <c r="A18" s="76">
        <f t="shared" si="0"/>
        <v>17</v>
      </c>
      <c r="B18" s="71" t="s">
        <v>768</v>
      </c>
      <c r="C18" s="71" t="s">
        <v>1298</v>
      </c>
    </row>
    <row r="19" spans="1:3" x14ac:dyDescent="0.25">
      <c r="A19" s="76">
        <f t="shared" si="0"/>
        <v>18</v>
      </c>
      <c r="B19" s="71" t="s">
        <v>899</v>
      </c>
      <c r="C19" s="71" t="s">
        <v>1289</v>
      </c>
    </row>
    <row r="20" spans="1:3" x14ac:dyDescent="0.25">
      <c r="A20" s="76">
        <f t="shared" si="0"/>
        <v>19</v>
      </c>
      <c r="B20" s="71" t="s">
        <v>860</v>
      </c>
      <c r="C20" s="71" t="s">
        <v>1299</v>
      </c>
    </row>
    <row r="21" spans="1:3" x14ac:dyDescent="0.25">
      <c r="A21" s="76">
        <f t="shared" si="0"/>
        <v>20</v>
      </c>
      <c r="B21" s="71" t="s">
        <v>811</v>
      </c>
      <c r="C21" s="71" t="s">
        <v>1300</v>
      </c>
    </row>
    <row r="22" spans="1:3" x14ac:dyDescent="0.25">
      <c r="A22" s="76">
        <f t="shared" si="0"/>
        <v>21</v>
      </c>
      <c r="B22" s="71" t="s">
        <v>762</v>
      </c>
      <c r="C22" s="71" t="s">
        <v>1281</v>
      </c>
    </row>
    <row r="23" spans="1:3" x14ac:dyDescent="0.25">
      <c r="A23" s="76">
        <f t="shared" si="0"/>
        <v>22</v>
      </c>
      <c r="B23" s="71" t="s">
        <v>1301</v>
      </c>
      <c r="C23" s="71" t="s">
        <v>1290</v>
      </c>
    </row>
    <row r="24" spans="1:3" x14ac:dyDescent="0.25">
      <c r="A24" s="76">
        <f t="shared" si="0"/>
        <v>23</v>
      </c>
      <c r="B24" s="71" t="s">
        <v>1985</v>
      </c>
      <c r="C24" s="71" t="s">
        <v>1289</v>
      </c>
    </row>
    <row r="25" spans="1:3" x14ac:dyDescent="0.25">
      <c r="A25" s="76">
        <f t="shared" si="0"/>
        <v>24</v>
      </c>
      <c r="B25" s="78" t="s">
        <v>1401</v>
      </c>
      <c r="C25" s="78" t="s">
        <v>1408</v>
      </c>
    </row>
    <row r="26" spans="1:3" x14ac:dyDescent="0.25">
      <c r="A26" s="76">
        <f t="shared" si="0"/>
        <v>25</v>
      </c>
      <c r="B26" s="71" t="s">
        <v>961</v>
      </c>
      <c r="C26" s="71" t="s">
        <v>1302</v>
      </c>
    </row>
    <row r="27" spans="1:3" x14ac:dyDescent="0.25">
      <c r="A27" s="76">
        <f t="shared" si="0"/>
        <v>26</v>
      </c>
      <c r="B27" s="71" t="s">
        <v>1303</v>
      </c>
      <c r="C27" s="71" t="s">
        <v>1304</v>
      </c>
    </row>
    <row r="28" spans="1:3" x14ac:dyDescent="0.25">
      <c r="A28" s="76">
        <f t="shared" si="0"/>
        <v>27</v>
      </c>
      <c r="B28" s="71" t="s">
        <v>1010</v>
      </c>
      <c r="C28" s="71" t="s">
        <v>1305</v>
      </c>
    </row>
    <row r="29" spans="1:3" x14ac:dyDescent="0.25">
      <c r="A29" s="76">
        <f t="shared" si="0"/>
        <v>28</v>
      </c>
      <c r="B29" s="71" t="s">
        <v>892</v>
      </c>
      <c r="C29" s="71" t="s">
        <v>1306</v>
      </c>
    </row>
    <row r="31" spans="1:3" x14ac:dyDescent="0.25">
      <c r="A31" s="77"/>
      <c r="B31" s="77"/>
    </row>
    <row r="32" spans="1:3" x14ac:dyDescent="0.25">
      <c r="A32" s="77"/>
      <c r="B32" s="77"/>
    </row>
    <row r="33" spans="1:2" x14ac:dyDescent="0.25">
      <c r="A33" s="77"/>
      <c r="B33" s="77"/>
    </row>
    <row r="34" spans="1:2" x14ac:dyDescent="0.25">
      <c r="A34" s="77"/>
      <c r="B34" s="77"/>
    </row>
    <row r="35" spans="1:2" x14ac:dyDescent="0.25">
      <c r="A35" s="77"/>
      <c r="B35" s="77"/>
    </row>
    <row r="36" spans="1:2" x14ac:dyDescent="0.25">
      <c r="A36" s="77"/>
      <c r="B36" s="77"/>
    </row>
    <row r="37" spans="1:2" x14ac:dyDescent="0.25">
      <c r="A37" s="77"/>
      <c r="B37" s="77"/>
    </row>
    <row r="38" spans="1:2" x14ac:dyDescent="0.25">
      <c r="A38" s="77"/>
      <c r="B38" s="77"/>
    </row>
    <row r="39" spans="1:2" x14ac:dyDescent="0.25">
      <c r="A39" s="77"/>
      <c r="B39" s="77"/>
    </row>
    <row r="40" spans="1:2" x14ac:dyDescent="0.25">
      <c r="A40" s="77"/>
      <c r="B40" s="77"/>
    </row>
  </sheetData>
  <pageMargins left="0.70866141732283472" right="0.70866141732283472" top="0.74803149606299213" bottom="0.94488188976377963" header="0.31496062992125984" footer="0.31496062992125984"/>
  <pageSetup paperSize="9" pageOrder="overThenDown" orientation="portrait" r:id="rId1"/>
  <headerFooter>
    <oddHeader>&amp;C&amp;"-,Bold"&amp;KC00000Popis udruga iz HR i van HR koje su sudjelovale u istraživanju Jamskog sustava Crnopac 
Crnopac, južni Velebit</oddHeader>
    <oddFooter>&amp;C&amp;"-,Bold"&amp;KC00000SO HPK Sveti Mihovil 
web: www.sv-mihovil.hr  e-mail: so.sveti.mihovil.sibenik@gmail.com
Pripremili: Aida i Teo Barišić</oddFoot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Kronologija JS Crnopac</vt:lpstr>
      <vt:lpstr>Statistika JS Crnopac</vt:lpstr>
      <vt:lpstr>Grafički prikaz JS Crnopac</vt:lpstr>
      <vt:lpstr>Speleolozi JS Crnopac</vt:lpstr>
      <vt:lpstr>Udruge JS Crnopac</vt:lpstr>
      <vt:lpstr>'Grafički prikaz JS Crnopac'!Print_Area</vt:lpstr>
      <vt:lpstr>'Speleolozi JS Crnopac'!Print_Area</vt:lpstr>
      <vt:lpstr>'Udruge JS Crnopac'!Print_Area</vt:lpstr>
      <vt:lpstr>'Kronologija JS Crnopac'!Print_Titles</vt:lpstr>
      <vt:lpstr>'Speleolozi JS Crnopac'!Print_Titles</vt:lpstr>
      <vt:lpstr>'Udruge JS Crnopac'!Print_Titles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abarisic</dc:creator>
  <cp:lastModifiedBy>Aida Barišić</cp:lastModifiedBy>
  <cp:lastPrinted>2024-09-24T07:26:55Z</cp:lastPrinted>
  <dcterms:created xsi:type="dcterms:W3CDTF">2012-06-18T11:37:31Z</dcterms:created>
  <dcterms:modified xsi:type="dcterms:W3CDTF">2025-10-21T09:49:52Z</dcterms:modified>
</cp:coreProperties>
</file>